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\Documents\LabEducación\SituacionesAprendizaje\Situaciones\4°M\pago credito\"/>
    </mc:Choice>
  </mc:AlternateContent>
  <xr:revisionPtr revIDLastSave="0" documentId="13_ncr:1_{2E7E754F-CD6B-430D-B4B0-6286EC614A63}" xr6:coauthVersionLast="47" xr6:coauthVersionMax="47" xr10:uidLastSave="{00000000-0000-0000-0000-000000000000}"/>
  <bookViews>
    <workbookView xWindow="-28920" yWindow="-120" windowWidth="29040" windowHeight="15840" xr2:uid="{2B49E38E-EF13-428C-8028-8DB7EFF92218}"/>
  </bookViews>
  <sheets>
    <sheet name="prepag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D17" i="2" s="1"/>
  <c r="D16" i="2"/>
  <c r="E16" i="2"/>
  <c r="G15" i="2"/>
  <c r="C5" i="2"/>
  <c r="C58" i="2" s="1"/>
  <c r="D12" i="2"/>
  <c r="G11" i="2"/>
  <c r="C15" i="2" l="1"/>
  <c r="C17" i="2"/>
  <c r="C23" i="2"/>
  <c r="C35" i="2"/>
  <c r="C47" i="2"/>
  <c r="C59" i="2"/>
  <c r="C13" i="2"/>
  <c r="C19" i="2"/>
  <c r="C27" i="2"/>
  <c r="C31" i="2"/>
  <c r="C39" i="2"/>
  <c r="C45" i="2"/>
  <c r="C21" i="2"/>
  <c r="C33" i="2"/>
  <c r="C43" i="2"/>
  <c r="C51" i="2"/>
  <c r="C55" i="2"/>
  <c r="C25" i="2"/>
  <c r="C29" i="2"/>
  <c r="C37" i="2"/>
  <c r="C41" i="2"/>
  <c r="C49" i="2"/>
  <c r="C53" i="2"/>
  <c r="C57" i="2"/>
  <c r="C12" i="2"/>
  <c r="C14" i="2"/>
  <c r="C16" i="2"/>
  <c r="C18" i="2"/>
  <c r="C20" i="2"/>
  <c r="C22" i="2"/>
  <c r="C24" i="2"/>
  <c r="C26" i="2"/>
  <c r="C28" i="2"/>
  <c r="C30" i="2"/>
  <c r="C32" i="2"/>
  <c r="C34" i="2"/>
  <c r="C36" i="2"/>
  <c r="C38" i="2"/>
  <c r="C40" i="2"/>
  <c r="C42" i="2"/>
  <c r="C44" i="2"/>
  <c r="C46" i="2"/>
  <c r="C48" i="2"/>
  <c r="C50" i="2"/>
  <c r="C52" i="2"/>
  <c r="C54" i="2"/>
  <c r="C56" i="2"/>
  <c r="E12" i="2" l="1"/>
  <c r="G12" i="2" s="1"/>
  <c r="D13" i="2" l="1"/>
  <c r="E13" i="2" s="1"/>
  <c r="G13" i="2" s="1"/>
  <c r="D14" i="2" s="1"/>
  <c r="E14" i="2" s="1"/>
  <c r="G14" i="2" l="1"/>
  <c r="D15" i="2" l="1"/>
  <c r="E15" i="2" s="1"/>
  <c r="E17" i="2" l="1"/>
  <c r="G17" i="2" s="1"/>
  <c r="D18" i="2" l="1"/>
  <c r="E18" i="2" l="1"/>
  <c r="G18" i="2" s="1"/>
  <c r="D19" i="2" l="1"/>
  <c r="E19" i="2" l="1"/>
  <c r="G19" i="2" s="1"/>
  <c r="D20" i="2" l="1"/>
  <c r="E20" i="2" l="1"/>
  <c r="G20" i="2" s="1"/>
  <c r="D21" i="2" l="1"/>
  <c r="E21" i="2" l="1"/>
  <c r="G21" i="2" s="1"/>
  <c r="D22" i="2" l="1"/>
  <c r="E22" i="2" s="1"/>
  <c r="G22" i="2" s="1"/>
  <c r="D23" i="2" l="1"/>
  <c r="E23" i="2" s="1"/>
  <c r="G23" i="2" s="1"/>
  <c r="D24" i="2" l="1"/>
  <c r="E24" i="2" s="1"/>
  <c r="G24" i="2" s="1"/>
  <c r="D25" i="2" l="1"/>
  <c r="E25" i="2" s="1"/>
  <c r="G25" i="2"/>
  <c r="D26" i="2" l="1"/>
  <c r="E26" i="2" s="1"/>
  <c r="G26" i="2"/>
  <c r="D27" i="2" l="1"/>
  <c r="E27" i="2" s="1"/>
  <c r="G27" i="2" s="1"/>
  <c r="D28" i="2" l="1"/>
  <c r="E28" i="2" s="1"/>
  <c r="G28" i="2"/>
  <c r="D29" i="2" l="1"/>
  <c r="E29" i="2" s="1"/>
  <c r="G29" i="2"/>
  <c r="D30" i="2" l="1"/>
  <c r="E30" i="2" s="1"/>
  <c r="G30" i="2" s="1"/>
  <c r="D31" i="2" l="1"/>
  <c r="E31" i="2" s="1"/>
  <c r="G31" i="2" s="1"/>
  <c r="D32" i="2" l="1"/>
  <c r="E32" i="2" s="1"/>
  <c r="G32" i="2" s="1"/>
  <c r="D33" i="2" l="1"/>
  <c r="E33" i="2" s="1"/>
  <c r="G33" i="2"/>
  <c r="D34" i="2" l="1"/>
  <c r="E34" i="2" s="1"/>
  <c r="G34" i="2" s="1"/>
  <c r="D35" i="2" l="1"/>
  <c r="E35" i="2" s="1"/>
  <c r="G35" i="2" s="1"/>
  <c r="D36" i="2" l="1"/>
  <c r="E36" i="2" s="1"/>
  <c r="G36" i="2" s="1"/>
  <c r="D37" i="2" l="1"/>
  <c r="E37" i="2" s="1"/>
  <c r="G37" i="2" s="1"/>
  <c r="D38" i="2" l="1"/>
  <c r="E38" i="2" s="1"/>
  <c r="G38" i="2" s="1"/>
  <c r="D39" i="2" l="1"/>
  <c r="E39" i="2" s="1"/>
  <c r="G39" i="2" s="1"/>
  <c r="D40" i="2" l="1"/>
  <c r="E40" i="2" s="1"/>
  <c r="G40" i="2" s="1"/>
  <c r="D41" i="2" l="1"/>
  <c r="E41" i="2" s="1"/>
  <c r="G41" i="2" s="1"/>
  <c r="D42" i="2" l="1"/>
  <c r="E42" i="2" s="1"/>
  <c r="G42" i="2" s="1"/>
  <c r="D43" i="2" l="1"/>
  <c r="E43" i="2" s="1"/>
  <c r="G43" i="2" s="1"/>
  <c r="D44" i="2" l="1"/>
  <c r="E44" i="2" s="1"/>
  <c r="G44" i="2" s="1"/>
  <c r="D45" i="2" l="1"/>
  <c r="E45" i="2" s="1"/>
  <c r="G45" i="2" s="1"/>
  <c r="D46" i="2" l="1"/>
  <c r="E46" i="2" s="1"/>
  <c r="G46" i="2" s="1"/>
  <c r="D47" i="2" l="1"/>
  <c r="E47" i="2" s="1"/>
  <c r="G47" i="2" s="1"/>
  <c r="D48" i="2" l="1"/>
  <c r="E48" i="2" s="1"/>
  <c r="G48" i="2" s="1"/>
  <c r="D49" i="2" l="1"/>
  <c r="E49" i="2" s="1"/>
  <c r="G49" i="2" s="1"/>
  <c r="D50" i="2" l="1"/>
  <c r="E50" i="2" s="1"/>
  <c r="G50" i="2"/>
  <c r="D51" i="2" l="1"/>
  <c r="E51" i="2" s="1"/>
  <c r="G51" i="2" s="1"/>
  <c r="D52" i="2" l="1"/>
  <c r="E52" i="2" s="1"/>
  <c r="G52" i="2" s="1"/>
  <c r="D53" i="2" l="1"/>
  <c r="E53" i="2" s="1"/>
  <c r="G53" i="2" s="1"/>
  <c r="D54" i="2" l="1"/>
  <c r="E54" i="2" s="1"/>
  <c r="G54" i="2" s="1"/>
  <c r="D55" i="2" l="1"/>
  <c r="E55" i="2" s="1"/>
  <c r="G55" i="2" s="1"/>
  <c r="D56" i="2" l="1"/>
  <c r="E56" i="2" s="1"/>
  <c r="G56" i="2" s="1"/>
  <c r="D57" i="2" l="1"/>
  <c r="E57" i="2" s="1"/>
  <c r="G57" i="2" s="1"/>
  <c r="D58" i="2" l="1"/>
  <c r="E58" i="2" s="1"/>
  <c r="G58" i="2" s="1"/>
  <c r="D59" i="2" l="1"/>
  <c r="E59" i="2" l="1"/>
  <c r="G59" i="2" s="1"/>
</calcChain>
</file>

<file path=xl/sharedStrings.xml><?xml version="1.0" encoding="utf-8"?>
<sst xmlns="http://schemas.openxmlformats.org/spreadsheetml/2006/main" count="10" uniqueCount="10">
  <si>
    <t>tasa</t>
  </si>
  <si>
    <t>cuota mensual</t>
  </si>
  <si>
    <t>periodos</t>
  </si>
  <si>
    <t>deuda</t>
  </si>
  <si>
    <t>Prepago</t>
  </si>
  <si>
    <t>Pago de Intereses</t>
  </si>
  <si>
    <t>Pago a capital</t>
  </si>
  <si>
    <t>Capital adeudado</t>
  </si>
  <si>
    <t>Períodos (meses)</t>
  </si>
  <si>
    <t>Cuota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</si>
</sst>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/>
    </xf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2" borderId="0" xfId="0" applyNumberForma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Interes y pago a capital en función del tiempo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Intereses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prepago!$B$12:$B$59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prepago!$D$12:$D$59</c:f>
              <c:numCache>
                <c:formatCode>"$"#,##0.00</c:formatCode>
                <c:ptCount val="48"/>
                <c:pt idx="0">
                  <c:v>237000</c:v>
                </c:pt>
                <c:pt idx="1">
                  <c:v>234297.16314270248</c:v>
                </c:pt>
                <c:pt idx="2">
                  <c:v>231530.26905188704</c:v>
                </c:pt>
                <c:pt idx="3">
                  <c:v>228697.79957111925</c:v>
                </c:pt>
                <c:pt idx="4">
                  <c:v>225798.2005636573</c:v>
                </c:pt>
                <c:pt idx="5">
                  <c:v>198556.29841307714</c:v>
                </c:pt>
                <c:pt idx="6">
                  <c:v>194942.34582816958</c:v>
                </c:pt>
                <c:pt idx="7">
                  <c:v>191242.74256699969</c:v>
                </c:pt>
                <c:pt idx="8">
                  <c:v>187455.45870854007</c:v>
                </c:pt>
                <c:pt idx="9">
                  <c:v>183578.41622263496</c:v>
                </c:pt>
                <c:pt idx="10">
                  <c:v>179609.48782981391</c:v>
                </c:pt>
                <c:pt idx="11">
                  <c:v>175546.49583408301</c:v>
                </c:pt>
                <c:pt idx="12">
                  <c:v>171387.21092805325</c:v>
                </c:pt>
                <c:pt idx="13">
                  <c:v>167129.35096975061</c:v>
                </c:pt>
                <c:pt idx="14">
                  <c:v>162770.57973043621</c:v>
                </c:pt>
                <c:pt idx="15">
                  <c:v>158308.50561275004</c:v>
                </c:pt>
                <c:pt idx="16">
                  <c:v>153740.68033847472</c:v>
                </c:pt>
                <c:pt idx="17">
                  <c:v>149064.59760519906</c:v>
                </c:pt>
                <c:pt idx="18">
                  <c:v>144277.69171114478</c:v>
                </c:pt>
                <c:pt idx="19">
                  <c:v>139377.33614740139</c:v>
                </c:pt>
                <c:pt idx="20">
                  <c:v>134360.8421567973</c:v>
                </c:pt>
                <c:pt idx="21">
                  <c:v>129225.45725861589</c:v>
                </c:pt>
                <c:pt idx="22">
                  <c:v>123968.36373834759</c:v>
                </c:pt>
                <c:pt idx="23">
                  <c:v>118586.67710164892</c:v>
                </c:pt>
                <c:pt idx="24">
                  <c:v>113077.44449166048</c:v>
                </c:pt>
                <c:pt idx="25">
                  <c:v>107437.64306881535</c:v>
                </c:pt>
                <c:pt idx="26">
                  <c:v>101664.17835224875</c:v>
                </c:pt>
                <c:pt idx="27">
                  <c:v>95753.882521899548</c:v>
                </c:pt>
                <c:pt idx="28">
                  <c:v>89703.512680371059</c:v>
                </c:pt>
                <c:pt idx="29">
                  <c:v>83509.749073598359</c:v>
                </c:pt>
                <c:pt idx="30">
                  <c:v>77169.193269345138</c:v>
                </c:pt>
                <c:pt idx="31">
                  <c:v>70678.366292531122</c:v>
                </c:pt>
                <c:pt idx="32">
                  <c:v>64033.706716366607</c:v>
                </c:pt>
                <c:pt idx="33">
                  <c:v>57231.568708246989</c:v>
                </c:pt>
                <c:pt idx="34">
                  <c:v>50268.220029334938</c:v>
                </c:pt>
                <c:pt idx="35">
                  <c:v>43139.839986732673</c:v>
                </c:pt>
                <c:pt idx="36">
                  <c:v>35842.517337120735</c:v>
                </c:pt>
                <c:pt idx="37">
                  <c:v>28372.248140712996</c:v>
                </c:pt>
                <c:pt idx="38">
                  <c:v>20724.933564350391</c:v>
                </c:pt>
                <c:pt idx="39">
                  <c:v>12896.377632527992</c:v>
                </c:pt>
                <c:pt idx="40">
                  <c:v>4882.2849251214038</c:v>
                </c:pt>
                <c:pt idx="41">
                  <c:v>-3321.7417794507214</c:v>
                </c:pt>
                <c:pt idx="42">
                  <c:v>-11720.203916921208</c:v>
                </c:pt>
                <c:pt idx="43">
                  <c:v>-20317.709607049743</c:v>
                </c:pt>
                <c:pt idx="44">
                  <c:v>-29118.976182034326</c:v>
                </c:pt>
                <c:pt idx="45">
                  <c:v>-38128.832774846043</c:v>
                </c:pt>
                <c:pt idx="46">
                  <c:v>-47352.222968907394</c:v>
                </c:pt>
                <c:pt idx="47">
                  <c:v>-56794.207510568012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3D-41CA-938A-E4D7AA4C3AA6}"/>
            </c:ext>
          </c:extLst>
        </c:ser>
        <c:ser>
          <c:idx val="1"/>
          <c:order val="1"/>
          <c:tx>
            <c:v>Pago a capital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prepago!$B$12:$B$59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prepago!$E$12:$E$59</c:f>
              <c:numCache>
                <c:formatCode>"$"#,##0.00</c:formatCode>
                <c:ptCount val="48"/>
                <c:pt idx="0">
                  <c:v>114043.74925305921</c:v>
                </c:pt>
                <c:pt idx="1">
                  <c:v>116746.58611035673</c:v>
                </c:pt>
                <c:pt idx="2">
                  <c:v>119513.48020117218</c:v>
                </c:pt>
                <c:pt idx="3">
                  <c:v>122345.94968193996</c:v>
                </c:pt>
                <c:pt idx="4">
                  <c:v>125245.54868940191</c:v>
                </c:pt>
                <c:pt idx="5">
                  <c:v>152487.45083998208</c:v>
                </c:pt>
                <c:pt idx="6">
                  <c:v>156101.40342488964</c:v>
                </c:pt>
                <c:pt idx="7">
                  <c:v>159801.00668605953</c:v>
                </c:pt>
                <c:pt idx="8">
                  <c:v>163588.29054451914</c:v>
                </c:pt>
                <c:pt idx="9">
                  <c:v>167465.33303042426</c:v>
                </c:pt>
                <c:pt idx="10">
                  <c:v>171434.26142324531</c:v>
                </c:pt>
                <c:pt idx="11">
                  <c:v>175497.25341897621</c:v>
                </c:pt>
                <c:pt idx="12">
                  <c:v>179656.53832500597</c:v>
                </c:pt>
                <c:pt idx="13">
                  <c:v>183914.3982833086</c:v>
                </c:pt>
                <c:pt idx="14">
                  <c:v>188273.16952262301</c:v>
                </c:pt>
                <c:pt idx="15">
                  <c:v>192735.24364030917</c:v>
                </c:pt>
                <c:pt idx="16">
                  <c:v>197303.0689145845</c:v>
                </c:pt>
                <c:pt idx="17">
                  <c:v>201979.15164786016</c:v>
                </c:pt>
                <c:pt idx="18">
                  <c:v>206766.05754191443</c:v>
                </c:pt>
                <c:pt idx="19">
                  <c:v>211666.41310565782</c:v>
                </c:pt>
                <c:pt idx="20">
                  <c:v>216682.90709626192</c:v>
                </c:pt>
                <c:pt idx="21">
                  <c:v>221818.29199444334</c:v>
                </c:pt>
                <c:pt idx="22">
                  <c:v>227075.38551471161</c:v>
                </c:pt>
                <c:pt idx="23">
                  <c:v>232457.07215141028</c:v>
                </c:pt>
                <c:pt idx="24">
                  <c:v>237966.30476139873</c:v>
                </c:pt>
                <c:pt idx="25">
                  <c:v>243606.10618424386</c:v>
                </c:pt>
                <c:pt idx="26">
                  <c:v>249379.57090081047</c:v>
                </c:pt>
                <c:pt idx="27">
                  <c:v>255289.86673115968</c:v>
                </c:pt>
                <c:pt idx="28">
                  <c:v>261340.23657268815</c:v>
                </c:pt>
                <c:pt idx="29">
                  <c:v>267534.00017946085</c:v>
                </c:pt>
                <c:pt idx="30">
                  <c:v>273874.55598371406</c:v>
                </c:pt>
                <c:pt idx="31">
                  <c:v>280365.38296052808</c:v>
                </c:pt>
                <c:pt idx="32">
                  <c:v>287010.04253669258</c:v>
                </c:pt>
                <c:pt idx="33">
                  <c:v>293812.18054481223</c:v>
                </c:pt>
                <c:pt idx="34">
                  <c:v>300775.52922372427</c:v>
                </c:pt>
                <c:pt idx="35">
                  <c:v>307903.90926632652</c:v>
                </c:pt>
                <c:pt idx="36">
                  <c:v>315201.23191593849</c:v>
                </c:pt>
                <c:pt idx="37">
                  <c:v>322671.50111234619</c:v>
                </c:pt>
                <c:pt idx="38">
                  <c:v>330318.8156887088</c:v>
                </c:pt>
                <c:pt idx="39">
                  <c:v>338147.37162053119</c:v>
                </c:pt>
                <c:pt idx="40">
                  <c:v>346161.46432793781</c:v>
                </c:pt>
                <c:pt idx="41">
                  <c:v>354365.49103250995</c:v>
                </c:pt>
                <c:pt idx="42">
                  <c:v>362763.95316998044</c:v>
                </c:pt>
                <c:pt idx="43">
                  <c:v>371361.45886010898</c:v>
                </c:pt>
                <c:pt idx="44">
                  <c:v>380162.72543509351</c:v>
                </c:pt>
                <c:pt idx="45">
                  <c:v>389172.58202790527</c:v>
                </c:pt>
                <c:pt idx="46">
                  <c:v>398395.9722219666</c:v>
                </c:pt>
                <c:pt idx="47">
                  <c:v>407837.95676362724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3D-41CA-938A-E4D7AA4C3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323151"/>
        <c:axId val="1189367807"/>
      </c:scatterChart>
      <c:valAx>
        <c:axId val="1400323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89367807"/>
        <c:crosses val="autoZero"/>
        <c:crossBetween val="midCat"/>
      </c:valAx>
      <c:valAx>
        <c:axId val="118936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00323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Capital por pagar en función del tiempo</a:t>
            </a:r>
          </a:p>
        </c:rich>
      </c:tx>
      <c:layout>
        <c:manualLayout>
          <c:xMode val="edge"/>
          <c:yMode val="edge"/>
          <c:x val="0.24795085976198936"/>
          <c:y val="2.8818421322444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prepago!$B$11:$B$59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prepago!$G$11:$G$59</c:f>
              <c:numCache>
                <c:formatCode>"$"#,##0.00</c:formatCode>
                <c:ptCount val="49"/>
                <c:pt idx="0" formatCode="General">
                  <c:v>10000000</c:v>
                </c:pt>
                <c:pt idx="1">
                  <c:v>9885956.2507469412</c:v>
                </c:pt>
                <c:pt idx="2">
                  <c:v>9769209.664636584</c:v>
                </c:pt>
                <c:pt idx="3">
                  <c:v>9649696.1844354123</c:v>
                </c:pt>
                <c:pt idx="4">
                  <c:v>9527350.2347534727</c:v>
                </c:pt>
                <c:pt idx="5">
                  <c:v>8377902.8866277281</c:v>
                </c:pt>
                <c:pt idx="6">
                  <c:v>8225415.4357877458</c:v>
                </c:pt>
                <c:pt idx="7">
                  <c:v>8069314.032362856</c:v>
                </c:pt>
                <c:pt idx="8">
                  <c:v>7909513.0256767962</c:v>
                </c:pt>
                <c:pt idx="9">
                  <c:v>7745924.735132277</c:v>
                </c:pt>
                <c:pt idx="10">
                  <c:v>7578459.4021018529</c:v>
                </c:pt>
                <c:pt idx="11">
                  <c:v>7407025.1406786079</c:v>
                </c:pt>
                <c:pt idx="12">
                  <c:v>7231527.8872596314</c:v>
                </c:pt>
                <c:pt idx="13">
                  <c:v>7051871.3489346253</c:v>
                </c:pt>
                <c:pt idx="14">
                  <c:v>6867956.9506513169</c:v>
                </c:pt>
                <c:pt idx="15">
                  <c:v>6679683.7811286943</c:v>
                </c:pt>
                <c:pt idx="16">
                  <c:v>6486948.5374883851</c:v>
                </c:pt>
                <c:pt idx="17">
                  <c:v>6289645.4685738003</c:v>
                </c:pt>
                <c:pt idx="18">
                  <c:v>6087666.3169259401</c:v>
                </c:pt>
                <c:pt idx="19">
                  <c:v>5880900.2593840258</c:v>
                </c:pt>
                <c:pt idx="20">
                  <c:v>5669233.8462783676</c:v>
                </c:pt>
                <c:pt idx="21">
                  <c:v>5452550.9391821055</c:v>
                </c:pt>
                <c:pt idx="22">
                  <c:v>5230732.6471876623</c:v>
                </c:pt>
                <c:pt idx="23">
                  <c:v>5003657.2616729503</c:v>
                </c:pt>
                <c:pt idx="24">
                  <c:v>4771200.18952154</c:v>
                </c:pt>
                <c:pt idx="25">
                  <c:v>4533233.8847601414</c:v>
                </c:pt>
                <c:pt idx="26">
                  <c:v>4289627.7785758972</c:v>
                </c:pt>
                <c:pt idx="27">
                  <c:v>4040248.2076750868</c:v>
                </c:pt>
                <c:pt idx="28">
                  <c:v>3784958.3409439269</c:v>
                </c:pt>
                <c:pt idx="29">
                  <c:v>3523618.104371239</c:v>
                </c:pt>
                <c:pt idx="30">
                  <c:v>3256084.1041917782</c:v>
                </c:pt>
                <c:pt idx="31">
                  <c:v>2982209.5482080644</c:v>
                </c:pt>
                <c:pt idx="32">
                  <c:v>2701844.1652475363</c:v>
                </c:pt>
                <c:pt idx="33">
                  <c:v>2414834.1227108436</c:v>
                </c:pt>
                <c:pt idx="34">
                  <c:v>2121021.9421660313</c:v>
                </c:pt>
                <c:pt idx="35">
                  <c:v>1820246.4129423071</c:v>
                </c:pt>
                <c:pt idx="36">
                  <c:v>1512342.5036759805</c:v>
                </c:pt>
                <c:pt idx="37">
                  <c:v>1197141.2717600421</c:v>
                </c:pt>
                <c:pt idx="38">
                  <c:v>874469.77064769587</c:v>
                </c:pt>
                <c:pt idx="39">
                  <c:v>544150.95495898707</c:v>
                </c:pt>
                <c:pt idx="40">
                  <c:v>206003.58333845588</c:v>
                </c:pt>
                <c:pt idx="41">
                  <c:v>-140157.88098948193</c:v>
                </c:pt>
                <c:pt idx="42">
                  <c:v>-494523.37202199188</c:v>
                </c:pt>
                <c:pt idx="43">
                  <c:v>-857287.32519197231</c:v>
                </c:pt>
                <c:pt idx="44">
                  <c:v>-1228648.7840520814</c:v>
                </c:pt>
                <c:pt idx="45">
                  <c:v>-1608811.5094871749</c:v>
                </c:pt>
                <c:pt idx="46">
                  <c:v>-1997984.0915150801</c:v>
                </c:pt>
                <c:pt idx="47">
                  <c:v>-2396380.0637370469</c:v>
                </c:pt>
                <c:pt idx="48">
                  <c:v>-2804218.0205006739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52-48D3-8046-BC8165C8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398624"/>
        <c:axId val="1218010192"/>
      </c:scatterChart>
      <c:valAx>
        <c:axId val="121839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8010192"/>
        <c:crosses val="autoZero"/>
        <c:crossBetween val="midCat"/>
      </c:valAx>
      <c:valAx>
        <c:axId val="12180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839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305645</xdr:colOff>
      <xdr:row>3</xdr:row>
      <xdr:rowOff>92710</xdr:rowOff>
    </xdr:from>
    <xdr:to>
      <xdr:col>16</xdr:col>
      <xdr:colOff>76199</xdr:colOff>
      <xdr:row>21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A58D8D-92DF-43EB-9D24-96F78393E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40006</xdr:colOff>
      <xdr:row>24</xdr:row>
      <xdr:rowOff>49318</xdr:rowOff>
    </xdr:from>
    <xdr:to>
      <xdr:col>16</xdr:col>
      <xdr:colOff>285750</xdr:colOff>
      <xdr:row>44</xdr:row>
      <xdr:rowOff>17145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632095-595D-48F9-BE25-904371BAF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0E6C-63A3-4225-BC74-64A05E977DE3}">
  <dimension ref="B3:G62"/>
  <sheetViews>
    <sheetView tabSelected="1" zoomScaleNormal="100" workbookViewId="0">
      <selection activeCell="H16" sqref="H16"/>
    </sheetView>
  </sheetViews>
  <sheetFormatPr baseColWidth="10" defaultRowHeight="14.4" x14ac:dyDescent="0.3"/>
  <cols>
    <col min="2" max="2" width="17.44140625" customWidth="1"/>
    <col min="3" max="3" width="19.109375" customWidth="1"/>
    <col min="4" max="4" width="20.77734375" customWidth="1"/>
    <col min="5" max="5" width="14.33203125" bestFit="1" customWidth="1"/>
    <col min="6" max="6" width="19.33203125" customWidth="1"/>
    <col min="7" max="7" width="18.109375" customWidth="1"/>
  </cols>
  <sheetData>
    <row r="3" spans="2:7" x14ac:dyDescent="0.3">
      <c r="B3" s="8" t="s">
        <v>3</v>
      </c>
      <c r="C3">
        <v>10000000</v>
      </c>
    </row>
    <row r="4" spans="2:7" x14ac:dyDescent="0.3">
      <c r="B4" s="8" t="s">
        <v>0</v>
      </c>
      <c r="C4" s="1">
        <v>2.3699999999999999E-2</v>
      </c>
    </row>
    <row r="5" spans="2:7" x14ac:dyDescent="0.3">
      <c r="B5" s="8" t="s">
        <v>1</v>
      </c>
      <c r="C5" s="3">
        <f>PMT(C4,C6,-C3)</f>
        <v>351043.74925305921</v>
      </c>
    </row>
    <row r="6" spans="2:7" x14ac:dyDescent="0.3">
      <c r="B6" s="8" t="s">
        <v>2</v>
      </c>
      <c r="C6">
        <v>48</v>
      </c>
    </row>
    <row r="7" spans="2:7" x14ac:dyDescent="0.3">
      <c r="C7" s="1"/>
    </row>
    <row r="10" spans="2:7" ht="15.6" x14ac:dyDescent="0.3">
      <c r="B10" s="2" t="s">
        <v>8</v>
      </c>
      <c r="C10" s="2" t="s">
        <v>9</v>
      </c>
      <c r="D10" s="2" t="s">
        <v>5</v>
      </c>
      <c r="E10" s="2" t="s">
        <v>6</v>
      </c>
      <c r="F10" s="2" t="s">
        <v>4</v>
      </c>
      <c r="G10" s="2" t="s">
        <v>7</v>
      </c>
    </row>
    <row r="11" spans="2:7" x14ac:dyDescent="0.3">
      <c r="B11" s="4">
        <v>0</v>
      </c>
      <c r="C11" s="4"/>
      <c r="D11" s="4"/>
      <c r="E11" s="4"/>
      <c r="F11" s="4"/>
      <c r="G11" s="4">
        <f>C3</f>
        <v>10000000</v>
      </c>
    </row>
    <row r="12" spans="2:7" x14ac:dyDescent="0.3">
      <c r="B12" s="4">
        <v>1</v>
      </c>
      <c r="C12" s="5">
        <f>$C$5</f>
        <v>351043.74925305921</v>
      </c>
      <c r="D12" s="5">
        <f t="shared" ref="D12:D15" si="0">G11*$C$4</f>
        <v>237000</v>
      </c>
      <c r="E12" s="5">
        <f>C12-D12</f>
        <v>114043.74925305921</v>
      </c>
      <c r="F12" s="5">
        <v>0</v>
      </c>
      <c r="G12" s="5">
        <f>IF(F12&gt;0,G11-(E12+F12-D12),G11-(E12))</f>
        <v>9885956.2507469412</v>
      </c>
    </row>
    <row r="13" spans="2:7" x14ac:dyDescent="0.3">
      <c r="B13" s="4">
        <v>2</v>
      </c>
      <c r="C13" s="5">
        <f t="shared" ref="C13:C59" si="1">$C$5</f>
        <v>351043.74925305921</v>
      </c>
      <c r="D13" s="5">
        <f t="shared" si="0"/>
        <v>234297.16314270248</v>
      </c>
      <c r="E13" s="5">
        <f>C13-D13</f>
        <v>116746.58611035673</v>
      </c>
      <c r="F13" s="5">
        <v>0</v>
      </c>
      <c r="G13" s="5">
        <f>IF(F13&gt;0,G12-(E13+F13-D13),G12-(E13))</f>
        <v>9769209.664636584</v>
      </c>
    </row>
    <row r="14" spans="2:7" x14ac:dyDescent="0.3">
      <c r="B14" s="4">
        <v>3</v>
      </c>
      <c r="C14" s="5">
        <f t="shared" si="1"/>
        <v>351043.74925305921</v>
      </c>
      <c r="D14" s="5">
        <f>G13*$C$4</f>
        <v>231530.26905188704</v>
      </c>
      <c r="E14" s="5">
        <f>C14-D14</f>
        <v>119513.48020117218</v>
      </c>
      <c r="F14" s="5">
        <v>0</v>
      </c>
      <c r="G14" s="5">
        <f t="shared" ref="G14:G59" si="2">IF(F14&gt;0,G13-(E14+F14-D14),G13-(E14))</f>
        <v>9649696.1844354123</v>
      </c>
    </row>
    <row r="15" spans="2:7" x14ac:dyDescent="0.3">
      <c r="B15" s="4">
        <v>4</v>
      </c>
      <c r="C15" s="5">
        <f>$C$5</f>
        <v>351043.74925305921</v>
      </c>
      <c r="D15" s="5">
        <f t="shared" si="0"/>
        <v>228697.79957111925</v>
      </c>
      <c r="E15" s="5">
        <f>C15-D15</f>
        <v>122345.94968193996</v>
      </c>
      <c r="F15" s="5">
        <v>0</v>
      </c>
      <c r="G15" s="5">
        <f>IF(F15&gt;0,G14-(E15+F15-D15),G14-(E15))</f>
        <v>9527350.2347534727</v>
      </c>
    </row>
    <row r="16" spans="2:7" x14ac:dyDescent="0.3">
      <c r="B16" s="4">
        <v>5</v>
      </c>
      <c r="C16" s="5">
        <f t="shared" si="1"/>
        <v>351043.74925305921</v>
      </c>
      <c r="D16" s="5">
        <f>G15*$C$4</f>
        <v>225798.2005636573</v>
      </c>
      <c r="E16" s="5">
        <f t="shared" ref="E16:E59" si="3">C16-D16</f>
        <v>125245.54868940191</v>
      </c>
      <c r="F16" s="7">
        <v>1250000</v>
      </c>
      <c r="G16" s="5">
        <f>IF(F16&gt;0,G15-(E16+F16-D16),G15-(E16))</f>
        <v>8377902.8866277281</v>
      </c>
    </row>
    <row r="17" spans="2:7" x14ac:dyDescent="0.3">
      <c r="B17" s="4">
        <v>6</v>
      </c>
      <c r="C17" s="5">
        <f t="shared" si="1"/>
        <v>351043.74925305921</v>
      </c>
      <c r="D17" s="5">
        <f>G16*$C$4</f>
        <v>198556.29841307714</v>
      </c>
      <c r="E17" s="5">
        <f t="shared" si="3"/>
        <v>152487.45083998208</v>
      </c>
      <c r="F17" s="5">
        <v>0</v>
      </c>
      <c r="G17" s="5">
        <f t="shared" si="2"/>
        <v>8225415.4357877458</v>
      </c>
    </row>
    <row r="18" spans="2:7" x14ac:dyDescent="0.3">
      <c r="B18" s="4">
        <v>7</v>
      </c>
      <c r="C18" s="5">
        <f t="shared" si="1"/>
        <v>351043.74925305921</v>
      </c>
      <c r="D18" s="5">
        <f t="shared" ref="D18:D59" si="4">G17*$C$4</f>
        <v>194942.34582816958</v>
      </c>
      <c r="E18" s="5">
        <f t="shared" si="3"/>
        <v>156101.40342488964</v>
      </c>
      <c r="F18" s="5">
        <v>0</v>
      </c>
      <c r="G18" s="5">
        <f t="shared" si="2"/>
        <v>8069314.032362856</v>
      </c>
    </row>
    <row r="19" spans="2:7" x14ac:dyDescent="0.3">
      <c r="B19" s="4">
        <v>8</v>
      </c>
      <c r="C19" s="5">
        <f t="shared" si="1"/>
        <v>351043.74925305921</v>
      </c>
      <c r="D19" s="5">
        <f t="shared" si="4"/>
        <v>191242.74256699969</v>
      </c>
      <c r="E19" s="5">
        <f t="shared" si="3"/>
        <v>159801.00668605953</v>
      </c>
      <c r="F19" s="5">
        <v>0</v>
      </c>
      <c r="G19" s="5">
        <f t="shared" si="2"/>
        <v>7909513.0256767962</v>
      </c>
    </row>
    <row r="20" spans="2:7" x14ac:dyDescent="0.3">
      <c r="B20" s="4">
        <v>9</v>
      </c>
      <c r="C20" s="5">
        <f t="shared" si="1"/>
        <v>351043.74925305921</v>
      </c>
      <c r="D20" s="5">
        <f t="shared" si="4"/>
        <v>187455.45870854007</v>
      </c>
      <c r="E20" s="5">
        <f t="shared" si="3"/>
        <v>163588.29054451914</v>
      </c>
      <c r="F20" s="5">
        <v>0</v>
      </c>
      <c r="G20" s="5">
        <f t="shared" si="2"/>
        <v>7745924.735132277</v>
      </c>
    </row>
    <row r="21" spans="2:7" x14ac:dyDescent="0.3">
      <c r="B21" s="4">
        <v>10</v>
      </c>
      <c r="C21" s="5">
        <f t="shared" si="1"/>
        <v>351043.74925305921</v>
      </c>
      <c r="D21" s="5">
        <f t="shared" si="4"/>
        <v>183578.41622263496</v>
      </c>
      <c r="E21" s="5">
        <f t="shared" si="3"/>
        <v>167465.33303042426</v>
      </c>
      <c r="F21" s="5">
        <v>0</v>
      </c>
      <c r="G21" s="5">
        <f t="shared" si="2"/>
        <v>7578459.4021018529</v>
      </c>
    </row>
    <row r="22" spans="2:7" x14ac:dyDescent="0.3">
      <c r="B22" s="4">
        <v>11</v>
      </c>
      <c r="C22" s="5">
        <f t="shared" si="1"/>
        <v>351043.74925305921</v>
      </c>
      <c r="D22" s="5">
        <f t="shared" si="4"/>
        <v>179609.48782981391</v>
      </c>
      <c r="E22" s="5">
        <f t="shared" si="3"/>
        <v>171434.26142324531</v>
      </c>
      <c r="F22" s="5">
        <v>0</v>
      </c>
      <c r="G22" s="5">
        <f t="shared" si="2"/>
        <v>7407025.1406786079</v>
      </c>
    </row>
    <row r="23" spans="2:7" x14ac:dyDescent="0.3">
      <c r="B23" s="4">
        <v>12</v>
      </c>
      <c r="C23" s="5">
        <f t="shared" si="1"/>
        <v>351043.74925305921</v>
      </c>
      <c r="D23" s="5">
        <f>G22*$C$4</f>
        <v>175546.49583408301</v>
      </c>
      <c r="E23" s="5">
        <f t="shared" si="3"/>
        <v>175497.25341897621</v>
      </c>
      <c r="F23" s="5">
        <v>0</v>
      </c>
      <c r="G23" s="5">
        <f t="shared" si="2"/>
        <v>7231527.8872596314</v>
      </c>
    </row>
    <row r="24" spans="2:7" x14ac:dyDescent="0.3">
      <c r="B24" s="4">
        <v>13</v>
      </c>
      <c r="C24" s="5">
        <f t="shared" si="1"/>
        <v>351043.74925305921</v>
      </c>
      <c r="D24" s="5">
        <f t="shared" si="4"/>
        <v>171387.21092805325</v>
      </c>
      <c r="E24" s="5">
        <f t="shared" si="3"/>
        <v>179656.53832500597</v>
      </c>
      <c r="F24" s="5">
        <v>0</v>
      </c>
      <c r="G24" s="5">
        <f t="shared" si="2"/>
        <v>7051871.3489346253</v>
      </c>
    </row>
    <row r="25" spans="2:7" x14ac:dyDescent="0.3">
      <c r="B25" s="4">
        <v>14</v>
      </c>
      <c r="C25" s="5">
        <f t="shared" si="1"/>
        <v>351043.74925305921</v>
      </c>
      <c r="D25" s="5">
        <f t="shared" si="4"/>
        <v>167129.35096975061</v>
      </c>
      <c r="E25" s="5">
        <f t="shared" si="3"/>
        <v>183914.3982833086</v>
      </c>
      <c r="F25" s="5">
        <v>0</v>
      </c>
      <c r="G25" s="5">
        <f t="shared" si="2"/>
        <v>6867956.9506513169</v>
      </c>
    </row>
    <row r="26" spans="2:7" x14ac:dyDescent="0.3">
      <c r="B26" s="4">
        <v>15</v>
      </c>
      <c r="C26" s="5">
        <f t="shared" si="1"/>
        <v>351043.74925305921</v>
      </c>
      <c r="D26" s="5">
        <f t="shared" si="4"/>
        <v>162770.57973043621</v>
      </c>
      <c r="E26" s="5">
        <f t="shared" si="3"/>
        <v>188273.16952262301</v>
      </c>
      <c r="F26" s="5">
        <v>0</v>
      </c>
      <c r="G26" s="5">
        <f t="shared" si="2"/>
        <v>6679683.7811286943</v>
      </c>
    </row>
    <row r="27" spans="2:7" x14ac:dyDescent="0.3">
      <c r="B27" s="4">
        <v>16</v>
      </c>
      <c r="C27" s="5">
        <f t="shared" si="1"/>
        <v>351043.74925305921</v>
      </c>
      <c r="D27" s="5">
        <f t="shared" si="4"/>
        <v>158308.50561275004</v>
      </c>
      <c r="E27" s="5">
        <f t="shared" si="3"/>
        <v>192735.24364030917</v>
      </c>
      <c r="F27" s="5">
        <v>0</v>
      </c>
      <c r="G27" s="5">
        <f t="shared" si="2"/>
        <v>6486948.5374883851</v>
      </c>
    </row>
    <row r="28" spans="2:7" x14ac:dyDescent="0.3">
      <c r="B28" s="4">
        <v>17</v>
      </c>
      <c r="C28" s="5">
        <f t="shared" si="1"/>
        <v>351043.74925305921</v>
      </c>
      <c r="D28" s="5">
        <f t="shared" si="4"/>
        <v>153740.68033847472</v>
      </c>
      <c r="E28" s="5">
        <f t="shared" si="3"/>
        <v>197303.0689145845</v>
      </c>
      <c r="F28" s="5">
        <v>0</v>
      </c>
      <c r="G28" s="5">
        <f t="shared" si="2"/>
        <v>6289645.4685738003</v>
      </c>
    </row>
    <row r="29" spans="2:7" x14ac:dyDescent="0.3">
      <c r="B29" s="4">
        <v>18</v>
      </c>
      <c r="C29" s="5">
        <f t="shared" si="1"/>
        <v>351043.74925305921</v>
      </c>
      <c r="D29" s="5">
        <f t="shared" si="4"/>
        <v>149064.59760519906</v>
      </c>
      <c r="E29" s="5">
        <f t="shared" si="3"/>
        <v>201979.15164786016</v>
      </c>
      <c r="F29" s="5">
        <v>0</v>
      </c>
      <c r="G29" s="5">
        <f t="shared" si="2"/>
        <v>6087666.3169259401</v>
      </c>
    </row>
    <row r="30" spans="2:7" x14ac:dyDescent="0.3">
      <c r="B30" s="4">
        <v>19</v>
      </c>
      <c r="C30" s="5">
        <f t="shared" si="1"/>
        <v>351043.74925305921</v>
      </c>
      <c r="D30" s="5">
        <f t="shared" si="4"/>
        <v>144277.69171114478</v>
      </c>
      <c r="E30" s="5">
        <f t="shared" si="3"/>
        <v>206766.05754191443</v>
      </c>
      <c r="F30" s="5">
        <v>0</v>
      </c>
      <c r="G30" s="5">
        <f t="shared" si="2"/>
        <v>5880900.2593840258</v>
      </c>
    </row>
    <row r="31" spans="2:7" x14ac:dyDescent="0.3">
      <c r="B31" s="4">
        <v>20</v>
      </c>
      <c r="C31" s="5">
        <f t="shared" si="1"/>
        <v>351043.74925305921</v>
      </c>
      <c r="D31" s="5">
        <f t="shared" si="4"/>
        <v>139377.33614740139</v>
      </c>
      <c r="E31" s="5">
        <f t="shared" si="3"/>
        <v>211666.41310565782</v>
      </c>
      <c r="F31" s="5">
        <v>0</v>
      </c>
      <c r="G31" s="5">
        <f t="shared" si="2"/>
        <v>5669233.8462783676</v>
      </c>
    </row>
    <row r="32" spans="2:7" x14ac:dyDescent="0.3">
      <c r="B32" s="4">
        <v>21</v>
      </c>
      <c r="C32" s="5">
        <f t="shared" si="1"/>
        <v>351043.74925305921</v>
      </c>
      <c r="D32" s="5">
        <f t="shared" si="4"/>
        <v>134360.8421567973</v>
      </c>
      <c r="E32" s="5">
        <f t="shared" si="3"/>
        <v>216682.90709626192</v>
      </c>
      <c r="F32" s="5">
        <v>0</v>
      </c>
      <c r="G32" s="5">
        <f t="shared" si="2"/>
        <v>5452550.9391821055</v>
      </c>
    </row>
    <row r="33" spans="2:7" x14ac:dyDescent="0.3">
      <c r="B33" s="4">
        <v>22</v>
      </c>
      <c r="C33" s="5">
        <f t="shared" si="1"/>
        <v>351043.74925305921</v>
      </c>
      <c r="D33" s="5">
        <f t="shared" si="4"/>
        <v>129225.45725861589</v>
      </c>
      <c r="E33" s="5">
        <f t="shared" si="3"/>
        <v>221818.29199444334</v>
      </c>
      <c r="F33" s="5">
        <v>0</v>
      </c>
      <c r="G33" s="5">
        <f t="shared" si="2"/>
        <v>5230732.6471876623</v>
      </c>
    </row>
    <row r="34" spans="2:7" x14ac:dyDescent="0.3">
      <c r="B34" s="4">
        <v>23</v>
      </c>
      <c r="C34" s="5">
        <f t="shared" si="1"/>
        <v>351043.74925305921</v>
      </c>
      <c r="D34" s="5">
        <f t="shared" si="4"/>
        <v>123968.36373834759</v>
      </c>
      <c r="E34" s="5">
        <f t="shared" si="3"/>
        <v>227075.38551471161</v>
      </c>
      <c r="F34" s="5">
        <v>0</v>
      </c>
      <c r="G34" s="5">
        <f t="shared" si="2"/>
        <v>5003657.2616729503</v>
      </c>
    </row>
    <row r="35" spans="2:7" x14ac:dyDescent="0.3">
      <c r="B35" s="4">
        <v>24</v>
      </c>
      <c r="C35" s="5">
        <f t="shared" si="1"/>
        <v>351043.74925305921</v>
      </c>
      <c r="D35" s="5">
        <f t="shared" si="4"/>
        <v>118586.67710164892</v>
      </c>
      <c r="E35" s="5">
        <f t="shared" si="3"/>
        <v>232457.07215141028</v>
      </c>
      <c r="F35" s="5">
        <v>0</v>
      </c>
      <c r="G35" s="5">
        <f t="shared" si="2"/>
        <v>4771200.18952154</v>
      </c>
    </row>
    <row r="36" spans="2:7" x14ac:dyDescent="0.3">
      <c r="B36" s="4">
        <v>25</v>
      </c>
      <c r="C36" s="5">
        <f t="shared" si="1"/>
        <v>351043.74925305921</v>
      </c>
      <c r="D36" s="5">
        <f t="shared" si="4"/>
        <v>113077.44449166048</v>
      </c>
      <c r="E36" s="5">
        <f t="shared" si="3"/>
        <v>237966.30476139873</v>
      </c>
      <c r="F36" s="5">
        <v>0</v>
      </c>
      <c r="G36" s="5">
        <f t="shared" si="2"/>
        <v>4533233.8847601414</v>
      </c>
    </row>
    <row r="37" spans="2:7" x14ac:dyDescent="0.3">
      <c r="B37" s="4">
        <v>26</v>
      </c>
      <c r="C37" s="5">
        <f t="shared" si="1"/>
        <v>351043.74925305921</v>
      </c>
      <c r="D37" s="5">
        <f t="shared" si="4"/>
        <v>107437.64306881535</v>
      </c>
      <c r="E37" s="5">
        <f t="shared" si="3"/>
        <v>243606.10618424386</v>
      </c>
      <c r="F37" s="5">
        <v>0</v>
      </c>
      <c r="G37" s="5">
        <f t="shared" si="2"/>
        <v>4289627.7785758972</v>
      </c>
    </row>
    <row r="38" spans="2:7" x14ac:dyDescent="0.3">
      <c r="B38" s="4">
        <v>27</v>
      </c>
      <c r="C38" s="5">
        <f t="shared" si="1"/>
        <v>351043.74925305921</v>
      </c>
      <c r="D38" s="5">
        <f t="shared" si="4"/>
        <v>101664.17835224875</v>
      </c>
      <c r="E38" s="5">
        <f t="shared" si="3"/>
        <v>249379.57090081047</v>
      </c>
      <c r="F38" s="5">
        <v>0</v>
      </c>
      <c r="G38" s="5">
        <f t="shared" si="2"/>
        <v>4040248.2076750868</v>
      </c>
    </row>
    <row r="39" spans="2:7" x14ac:dyDescent="0.3">
      <c r="B39" s="4">
        <v>28</v>
      </c>
      <c r="C39" s="5">
        <f t="shared" si="1"/>
        <v>351043.74925305921</v>
      </c>
      <c r="D39" s="5">
        <f t="shared" si="4"/>
        <v>95753.882521899548</v>
      </c>
      <c r="E39" s="5">
        <f t="shared" si="3"/>
        <v>255289.86673115968</v>
      </c>
      <c r="F39" s="5">
        <v>0</v>
      </c>
      <c r="G39" s="5">
        <f t="shared" si="2"/>
        <v>3784958.3409439269</v>
      </c>
    </row>
    <row r="40" spans="2:7" x14ac:dyDescent="0.3">
      <c r="B40" s="4">
        <v>29</v>
      </c>
      <c r="C40" s="5">
        <f t="shared" si="1"/>
        <v>351043.74925305921</v>
      </c>
      <c r="D40" s="5">
        <f t="shared" si="4"/>
        <v>89703.512680371059</v>
      </c>
      <c r="E40" s="5">
        <f t="shared" si="3"/>
        <v>261340.23657268815</v>
      </c>
      <c r="F40" s="5">
        <v>0</v>
      </c>
      <c r="G40" s="5">
        <f t="shared" si="2"/>
        <v>3523618.104371239</v>
      </c>
    </row>
    <row r="41" spans="2:7" x14ac:dyDescent="0.3">
      <c r="B41" s="4">
        <v>30</v>
      </c>
      <c r="C41" s="5">
        <f t="shared" si="1"/>
        <v>351043.74925305921</v>
      </c>
      <c r="D41" s="5">
        <f t="shared" si="4"/>
        <v>83509.749073598359</v>
      </c>
      <c r="E41" s="5">
        <f t="shared" si="3"/>
        <v>267534.00017946085</v>
      </c>
      <c r="F41" s="5">
        <v>0</v>
      </c>
      <c r="G41" s="5">
        <f t="shared" si="2"/>
        <v>3256084.1041917782</v>
      </c>
    </row>
    <row r="42" spans="2:7" x14ac:dyDescent="0.3">
      <c r="B42" s="4">
        <v>31</v>
      </c>
      <c r="C42" s="5">
        <f t="shared" si="1"/>
        <v>351043.74925305921</v>
      </c>
      <c r="D42" s="5">
        <f t="shared" si="4"/>
        <v>77169.193269345138</v>
      </c>
      <c r="E42" s="5">
        <f t="shared" si="3"/>
        <v>273874.55598371406</v>
      </c>
      <c r="F42" s="5">
        <v>0</v>
      </c>
      <c r="G42" s="5">
        <f t="shared" si="2"/>
        <v>2982209.5482080644</v>
      </c>
    </row>
    <row r="43" spans="2:7" x14ac:dyDescent="0.3">
      <c r="B43" s="4">
        <v>32</v>
      </c>
      <c r="C43" s="5">
        <f t="shared" si="1"/>
        <v>351043.74925305921</v>
      </c>
      <c r="D43" s="5">
        <f t="shared" si="4"/>
        <v>70678.366292531122</v>
      </c>
      <c r="E43" s="5">
        <f t="shared" si="3"/>
        <v>280365.38296052808</v>
      </c>
      <c r="F43" s="5">
        <v>0</v>
      </c>
      <c r="G43" s="5">
        <f t="shared" si="2"/>
        <v>2701844.1652475363</v>
      </c>
    </row>
    <row r="44" spans="2:7" x14ac:dyDescent="0.3">
      <c r="B44" s="4">
        <v>33</v>
      </c>
      <c r="C44" s="5">
        <f t="shared" si="1"/>
        <v>351043.74925305921</v>
      </c>
      <c r="D44" s="5">
        <f t="shared" si="4"/>
        <v>64033.706716366607</v>
      </c>
      <c r="E44" s="5">
        <f t="shared" si="3"/>
        <v>287010.04253669258</v>
      </c>
      <c r="F44" s="5">
        <v>0</v>
      </c>
      <c r="G44" s="5">
        <f t="shared" si="2"/>
        <v>2414834.1227108436</v>
      </c>
    </row>
    <row r="45" spans="2:7" x14ac:dyDescent="0.3">
      <c r="B45" s="4">
        <v>34</v>
      </c>
      <c r="C45" s="5">
        <f t="shared" si="1"/>
        <v>351043.74925305921</v>
      </c>
      <c r="D45" s="5">
        <f t="shared" si="4"/>
        <v>57231.568708246989</v>
      </c>
      <c r="E45" s="5">
        <f t="shared" si="3"/>
        <v>293812.18054481223</v>
      </c>
      <c r="F45" s="5">
        <v>0</v>
      </c>
      <c r="G45" s="5">
        <f t="shared" si="2"/>
        <v>2121021.9421660313</v>
      </c>
    </row>
    <row r="46" spans="2:7" x14ac:dyDescent="0.3">
      <c r="B46" s="4">
        <v>35</v>
      </c>
      <c r="C46" s="5">
        <f t="shared" si="1"/>
        <v>351043.74925305921</v>
      </c>
      <c r="D46" s="5">
        <f t="shared" si="4"/>
        <v>50268.220029334938</v>
      </c>
      <c r="E46" s="5">
        <f t="shared" si="3"/>
        <v>300775.52922372427</v>
      </c>
      <c r="F46" s="5">
        <v>0</v>
      </c>
      <c r="G46" s="5">
        <f t="shared" si="2"/>
        <v>1820246.4129423071</v>
      </c>
    </row>
    <row r="47" spans="2:7" x14ac:dyDescent="0.3">
      <c r="B47" s="4">
        <v>36</v>
      </c>
      <c r="C47" s="5">
        <f t="shared" si="1"/>
        <v>351043.74925305921</v>
      </c>
      <c r="D47" s="5">
        <f t="shared" si="4"/>
        <v>43139.839986732673</v>
      </c>
      <c r="E47" s="5">
        <f t="shared" si="3"/>
        <v>307903.90926632652</v>
      </c>
      <c r="F47" s="5">
        <v>0</v>
      </c>
      <c r="G47" s="5">
        <f t="shared" si="2"/>
        <v>1512342.5036759805</v>
      </c>
    </row>
    <row r="48" spans="2:7" x14ac:dyDescent="0.3">
      <c r="B48" s="4">
        <v>37</v>
      </c>
      <c r="C48" s="5">
        <f t="shared" si="1"/>
        <v>351043.74925305921</v>
      </c>
      <c r="D48" s="5">
        <f t="shared" si="4"/>
        <v>35842.517337120735</v>
      </c>
      <c r="E48" s="5">
        <f t="shared" si="3"/>
        <v>315201.23191593849</v>
      </c>
      <c r="F48" s="5">
        <v>0</v>
      </c>
      <c r="G48" s="5">
        <f t="shared" si="2"/>
        <v>1197141.2717600421</v>
      </c>
    </row>
    <row r="49" spans="2:7" x14ac:dyDescent="0.3">
      <c r="B49" s="4">
        <v>38</v>
      </c>
      <c r="C49" s="5">
        <f t="shared" si="1"/>
        <v>351043.74925305921</v>
      </c>
      <c r="D49" s="5">
        <f t="shared" si="4"/>
        <v>28372.248140712996</v>
      </c>
      <c r="E49" s="5">
        <f t="shared" si="3"/>
        <v>322671.50111234619</v>
      </c>
      <c r="F49" s="5">
        <v>0</v>
      </c>
      <c r="G49" s="5">
        <f t="shared" si="2"/>
        <v>874469.77064769587</v>
      </c>
    </row>
    <row r="50" spans="2:7" x14ac:dyDescent="0.3">
      <c r="B50" s="4">
        <v>39</v>
      </c>
      <c r="C50" s="5">
        <f t="shared" si="1"/>
        <v>351043.74925305921</v>
      </c>
      <c r="D50" s="5">
        <f t="shared" si="4"/>
        <v>20724.933564350391</v>
      </c>
      <c r="E50" s="5">
        <f t="shared" si="3"/>
        <v>330318.8156887088</v>
      </c>
      <c r="F50" s="5">
        <v>0</v>
      </c>
      <c r="G50" s="5">
        <f t="shared" si="2"/>
        <v>544150.95495898707</v>
      </c>
    </row>
    <row r="51" spans="2:7" x14ac:dyDescent="0.3">
      <c r="B51" s="4">
        <v>40</v>
      </c>
      <c r="C51" s="5">
        <f t="shared" si="1"/>
        <v>351043.74925305921</v>
      </c>
      <c r="D51" s="5">
        <f t="shared" si="4"/>
        <v>12896.377632527992</v>
      </c>
      <c r="E51" s="5">
        <f t="shared" si="3"/>
        <v>338147.37162053119</v>
      </c>
      <c r="F51" s="5">
        <v>0</v>
      </c>
      <c r="G51" s="5">
        <f t="shared" si="2"/>
        <v>206003.58333845588</v>
      </c>
    </row>
    <row r="52" spans="2:7" x14ac:dyDescent="0.3">
      <c r="B52" s="4">
        <v>41</v>
      </c>
      <c r="C52" s="5">
        <f t="shared" si="1"/>
        <v>351043.74925305921</v>
      </c>
      <c r="D52" s="5">
        <f t="shared" si="4"/>
        <v>4882.2849251214038</v>
      </c>
      <c r="E52" s="5">
        <f t="shared" si="3"/>
        <v>346161.46432793781</v>
      </c>
      <c r="F52" s="5">
        <v>0</v>
      </c>
      <c r="G52" s="5">
        <f t="shared" si="2"/>
        <v>-140157.88098948193</v>
      </c>
    </row>
    <row r="53" spans="2:7" x14ac:dyDescent="0.3">
      <c r="B53" s="4">
        <v>42</v>
      </c>
      <c r="C53" s="5">
        <f t="shared" si="1"/>
        <v>351043.74925305921</v>
      </c>
      <c r="D53" s="5">
        <f t="shared" si="4"/>
        <v>-3321.7417794507214</v>
      </c>
      <c r="E53" s="5">
        <f t="shared" si="3"/>
        <v>354365.49103250995</v>
      </c>
      <c r="F53" s="5">
        <v>0</v>
      </c>
      <c r="G53" s="5">
        <f t="shared" si="2"/>
        <v>-494523.37202199188</v>
      </c>
    </row>
    <row r="54" spans="2:7" x14ac:dyDescent="0.3">
      <c r="B54" s="4">
        <v>43</v>
      </c>
      <c r="C54" s="5">
        <f t="shared" si="1"/>
        <v>351043.74925305921</v>
      </c>
      <c r="D54" s="5">
        <f t="shared" si="4"/>
        <v>-11720.203916921208</v>
      </c>
      <c r="E54" s="5">
        <f t="shared" si="3"/>
        <v>362763.95316998044</v>
      </c>
      <c r="F54" s="5">
        <v>0</v>
      </c>
      <c r="G54" s="5">
        <f t="shared" si="2"/>
        <v>-857287.32519197231</v>
      </c>
    </row>
    <row r="55" spans="2:7" x14ac:dyDescent="0.3">
      <c r="B55" s="4">
        <v>44</v>
      </c>
      <c r="C55" s="5">
        <f t="shared" si="1"/>
        <v>351043.74925305921</v>
      </c>
      <c r="D55" s="5">
        <f t="shared" si="4"/>
        <v>-20317.709607049743</v>
      </c>
      <c r="E55" s="5">
        <f t="shared" si="3"/>
        <v>371361.45886010898</v>
      </c>
      <c r="F55" s="5">
        <v>0</v>
      </c>
      <c r="G55" s="5">
        <f t="shared" si="2"/>
        <v>-1228648.7840520814</v>
      </c>
    </row>
    <row r="56" spans="2:7" x14ac:dyDescent="0.3">
      <c r="B56" s="4">
        <v>45</v>
      </c>
      <c r="C56" s="5">
        <f t="shared" si="1"/>
        <v>351043.74925305921</v>
      </c>
      <c r="D56" s="5">
        <f t="shared" si="4"/>
        <v>-29118.976182034326</v>
      </c>
      <c r="E56" s="5">
        <f t="shared" si="3"/>
        <v>380162.72543509351</v>
      </c>
      <c r="F56" s="5">
        <v>0</v>
      </c>
      <c r="G56" s="5">
        <f t="shared" si="2"/>
        <v>-1608811.5094871749</v>
      </c>
    </row>
    <row r="57" spans="2:7" x14ac:dyDescent="0.3">
      <c r="B57" s="4">
        <v>46</v>
      </c>
      <c r="C57" s="5">
        <f t="shared" si="1"/>
        <v>351043.74925305921</v>
      </c>
      <c r="D57" s="5">
        <f t="shared" si="4"/>
        <v>-38128.832774846043</v>
      </c>
      <c r="E57" s="5">
        <f t="shared" si="3"/>
        <v>389172.58202790527</v>
      </c>
      <c r="F57" s="5">
        <v>0</v>
      </c>
      <c r="G57" s="5">
        <f t="shared" si="2"/>
        <v>-1997984.0915150801</v>
      </c>
    </row>
    <row r="58" spans="2:7" x14ac:dyDescent="0.3">
      <c r="B58" s="4">
        <v>47</v>
      </c>
      <c r="C58" s="5">
        <f t="shared" si="1"/>
        <v>351043.74925305921</v>
      </c>
      <c r="D58" s="5">
        <f t="shared" si="4"/>
        <v>-47352.222968907394</v>
      </c>
      <c r="E58" s="5">
        <f t="shared" si="3"/>
        <v>398395.9722219666</v>
      </c>
      <c r="F58" s="5">
        <v>0</v>
      </c>
      <c r="G58" s="5">
        <f t="shared" si="2"/>
        <v>-2396380.0637370469</v>
      </c>
    </row>
    <row r="59" spans="2:7" x14ac:dyDescent="0.3">
      <c r="B59" s="4">
        <v>48</v>
      </c>
      <c r="C59" s="5">
        <f t="shared" si="1"/>
        <v>351043.74925305921</v>
      </c>
      <c r="D59" s="5">
        <f t="shared" si="4"/>
        <v>-56794.207510568012</v>
      </c>
      <c r="E59" s="5">
        <f t="shared" si="3"/>
        <v>407837.95676362724</v>
      </c>
      <c r="F59" s="5">
        <v>0</v>
      </c>
      <c r="G59" s="5">
        <f t="shared" si="2"/>
        <v>-2804218.0205006739</v>
      </c>
    </row>
    <row r="60" spans="2:7" x14ac:dyDescent="0.3">
      <c r="C60" s="6"/>
      <c r="D60" s="6"/>
      <c r="E60" s="6"/>
      <c r="F60" s="6"/>
      <c r="G60" s="6"/>
    </row>
    <row r="62" spans="2:7" x14ac:dyDescent="0.3">
      <c r="C62" s="6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prepago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 Felipe Fredes Silva (ricardo.fredes)</cp:lastModifiedBy>
  <dcterms:created xsi:type="dcterms:W3CDTF">2023-08-11T06:10:59Z</dcterms:created>
  <dcterms:modified xsi:type="dcterms:W3CDTF">2024-01-28T22:59:28Z</dcterms:modified>
</cp:coreProperties>
</file>