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cardo\Documents\LabEducación\SituacionesAprendizaje\Situaciones\4°M\pago credito\"/>
    </mc:Choice>
  </mc:AlternateContent>
  <xr:revisionPtr revIDLastSave="0" documentId="13_ncr:1_{AE46D454-8390-4DFB-ADEE-2FDD649C37A6}" xr6:coauthVersionLast="47" xr6:coauthVersionMax="47" xr10:uidLastSave="{00000000-0000-0000-0000-000000000000}"/>
  <bookViews>
    <workbookView xWindow="-28920" yWindow="-120" windowWidth="29040" windowHeight="15840" xr2:uid="{2B49E38E-EF13-428C-8028-8DB7EFF92218}"/>
  </bookViews>
  <sheets>
    <sheet name="sim-credi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C5" i="1"/>
  <c r="C13" i="1" s="1"/>
  <c r="G11" i="1"/>
  <c r="C12" i="1" l="1"/>
  <c r="E12" i="1" s="1"/>
  <c r="G12" i="1" s="1"/>
  <c r="D13" i="1" s="1"/>
  <c r="C55" i="1"/>
  <c r="C47" i="1"/>
  <c r="C54" i="1"/>
  <c r="C53" i="1"/>
  <c r="C45" i="1"/>
  <c r="C37" i="1"/>
  <c r="C52" i="1"/>
  <c r="C44" i="1"/>
  <c r="C36" i="1"/>
  <c r="C39" i="1"/>
  <c r="C46" i="1"/>
  <c r="C38" i="1"/>
  <c r="C59" i="1"/>
  <c r="C51" i="1"/>
  <c r="C43" i="1"/>
  <c r="C58" i="1"/>
  <c r="C50" i="1"/>
  <c r="C42" i="1"/>
  <c r="C57" i="1"/>
  <c r="C49" i="1"/>
  <c r="C41" i="1"/>
  <c r="C56" i="1"/>
  <c r="C48" i="1"/>
  <c r="C40" i="1"/>
  <c r="C33" i="1"/>
  <c r="C25" i="1"/>
  <c r="C17" i="1"/>
  <c r="C28" i="1"/>
  <c r="C20" i="1"/>
  <c r="C35" i="1"/>
  <c r="C27" i="1"/>
  <c r="C19" i="1"/>
  <c r="C34" i="1"/>
  <c r="C26" i="1"/>
  <c r="C18" i="1"/>
  <c r="C32" i="1"/>
  <c r="C24" i="1"/>
  <c r="C16" i="1"/>
  <c r="C31" i="1"/>
  <c r="C23" i="1"/>
  <c r="C15" i="1"/>
  <c r="C30" i="1"/>
  <c r="C22" i="1"/>
  <c r="C14" i="1"/>
  <c r="C29" i="1"/>
  <c r="C21" i="1"/>
  <c r="E13" i="1" l="1"/>
  <c r="G13" i="1" s="1"/>
  <c r="D14" i="1" l="1"/>
  <c r="E14" i="1" l="1"/>
  <c r="G14" i="1" s="1"/>
  <c r="D15" i="1" s="1"/>
  <c r="E15" i="1" l="1"/>
  <c r="G15" i="1" s="1"/>
  <c r="D16" i="1" s="1"/>
  <c r="E16" i="1" s="1"/>
  <c r="G16" i="1" s="1"/>
  <c r="D17" i="1" s="1"/>
  <c r="E17" i="1" s="1"/>
  <c r="G17" i="1" s="1"/>
  <c r="D18" i="1" s="1"/>
  <c r="E18" i="1" s="1"/>
  <c r="G18" i="1" s="1"/>
  <c r="D19" i="1" s="1"/>
  <c r="E19" i="1" s="1"/>
  <c r="G19" i="1" s="1"/>
  <c r="D20" i="1" s="1"/>
  <c r="E20" i="1" s="1"/>
  <c r="G20" i="1" s="1"/>
  <c r="D21" i="1" l="1"/>
  <c r="E21" i="1" s="1"/>
  <c r="G21" i="1" s="1"/>
  <c r="D22" i="1" l="1"/>
  <c r="E22" i="1" s="1"/>
  <c r="G22" i="1" s="1"/>
  <c r="D23" i="1" l="1"/>
  <c r="E23" i="1" s="1"/>
  <c r="G23" i="1" s="1"/>
  <c r="D24" i="1" l="1"/>
  <c r="E24" i="1" s="1"/>
  <c r="G24" i="1" s="1"/>
  <c r="D25" i="1" l="1"/>
  <c r="E25" i="1" s="1"/>
  <c r="G25" i="1" s="1"/>
  <c r="D26" i="1" l="1"/>
  <c r="E26" i="1" s="1"/>
  <c r="G26" i="1" s="1"/>
  <c r="D27" i="1" l="1"/>
  <c r="E27" i="1" s="1"/>
  <c r="G27" i="1" s="1"/>
  <c r="D28" i="1" l="1"/>
  <c r="E28" i="1" s="1"/>
  <c r="G28" i="1" s="1"/>
  <c r="D29" i="1" l="1"/>
  <c r="E29" i="1" s="1"/>
  <c r="G29" i="1" s="1"/>
  <c r="D30" i="1" l="1"/>
  <c r="E30" i="1" s="1"/>
  <c r="G30" i="1" s="1"/>
  <c r="D31" i="1" l="1"/>
  <c r="E31" i="1" s="1"/>
  <c r="G31" i="1" s="1"/>
  <c r="D32" i="1" l="1"/>
  <c r="E32" i="1" s="1"/>
  <c r="G32" i="1" s="1"/>
  <c r="D33" i="1" l="1"/>
  <c r="E33" i="1" s="1"/>
  <c r="G33" i="1" s="1"/>
  <c r="D34" i="1" l="1"/>
  <c r="E34" i="1" s="1"/>
  <c r="G34" i="1" s="1"/>
  <c r="D35" i="1" l="1"/>
  <c r="E35" i="1" s="1"/>
  <c r="G35" i="1" s="1"/>
  <c r="D36" i="1" l="1"/>
  <c r="E36" i="1" s="1"/>
  <c r="G36" i="1" s="1"/>
  <c r="D37" i="1" s="1"/>
  <c r="E37" i="1" s="1"/>
  <c r="G37" i="1" s="1"/>
  <c r="D38" i="1" s="1"/>
  <c r="E38" i="1" s="1"/>
  <c r="G38" i="1" s="1"/>
  <c r="D39" i="1" s="1"/>
  <c r="E39" i="1" s="1"/>
  <c r="G39" i="1" s="1"/>
  <c r="D40" i="1" s="1"/>
  <c r="E40" i="1" s="1"/>
  <c r="G40" i="1" s="1"/>
  <c r="D41" i="1" s="1"/>
  <c r="E41" i="1" s="1"/>
  <c r="G41" i="1" s="1"/>
  <c r="D42" i="1" s="1"/>
  <c r="E42" i="1" s="1"/>
  <c r="G42" i="1" s="1"/>
  <c r="D43" i="1" s="1"/>
  <c r="E43" i="1" s="1"/>
  <c r="G43" i="1" s="1"/>
  <c r="D44" i="1" s="1"/>
  <c r="E44" i="1" s="1"/>
  <c r="G44" i="1" s="1"/>
  <c r="D45" i="1" l="1"/>
  <c r="E45" i="1" s="1"/>
  <c r="G45" i="1" s="1"/>
  <c r="D46" i="1" s="1"/>
  <c r="E46" i="1" s="1"/>
  <c r="G46" i="1" s="1"/>
  <c r="D47" i="1" s="1"/>
  <c r="E47" i="1" s="1"/>
  <c r="G47" i="1" s="1"/>
  <c r="D48" i="1" s="1"/>
  <c r="E48" i="1" s="1"/>
  <c r="G48" i="1" s="1"/>
  <c r="D49" i="1" s="1"/>
  <c r="E49" i="1" s="1"/>
  <c r="G49" i="1" s="1"/>
  <c r="D50" i="1" s="1"/>
  <c r="E50" i="1" s="1"/>
  <c r="G50" i="1" s="1"/>
  <c r="D51" i="1" l="1"/>
  <c r="E51" i="1" s="1"/>
  <c r="G51" i="1" s="1"/>
  <c r="D52" i="1" s="1"/>
  <c r="E52" i="1" s="1"/>
  <c r="G52" i="1" s="1"/>
  <c r="D53" i="1" s="1"/>
  <c r="E53" i="1" s="1"/>
  <c r="G53" i="1" s="1"/>
  <c r="D54" i="1" s="1"/>
  <c r="E54" i="1" s="1"/>
  <c r="G54" i="1" s="1"/>
  <c r="D55" i="1" s="1"/>
  <c r="E55" i="1" s="1"/>
  <c r="G55" i="1" s="1"/>
  <c r="D56" i="1" s="1"/>
  <c r="E56" i="1" s="1"/>
  <c r="G56" i="1" s="1"/>
  <c r="D57" i="1" s="1"/>
  <c r="E57" i="1" s="1"/>
  <c r="G57" i="1" s="1"/>
  <c r="D58" i="1" s="1"/>
  <c r="E58" i="1" s="1"/>
  <c r="G58" i="1" s="1"/>
  <c r="D59" i="1" s="1"/>
  <c r="E59" i="1" l="1"/>
  <c r="G59" i="1" s="1"/>
</calcChain>
</file>

<file path=xl/sharedStrings.xml><?xml version="1.0" encoding="utf-8"?>
<sst xmlns="http://schemas.openxmlformats.org/spreadsheetml/2006/main" count="11" uniqueCount="11">
  <si>
    <t>tasa</t>
  </si>
  <si>
    <t>cuota mensual</t>
  </si>
  <si>
    <t>periodos</t>
  </si>
  <si>
    <t>deuda</t>
  </si>
  <si>
    <t>período</t>
  </si>
  <si>
    <t>cuota</t>
  </si>
  <si>
    <t>interés</t>
  </si>
  <si>
    <t>capital</t>
  </si>
  <si>
    <t>capital por pagar</t>
  </si>
  <si>
    <t>XXX</t>
  </si>
  <si>
    <t>Amortización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</si>
</sst>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&quot;$&quot;\-#,##0.00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0" fontId="0" fillId="0" borderId="0" xfId="0" applyNumberFormat="1"/>
    <xf numFmtId="0" fontId="1" fillId="0" borderId="0" xfId="0" applyFont="1" applyAlignment="1">
      <alignment horizontal="center"/>
    </xf>
    <xf numFmtId="8" fontId="0" fillId="0" borderId="0" xfId="0" applyNumberFormat="1"/>
    <xf numFmtId="0" fontId="0" fillId="2" borderId="0" xfId="0" applyFill="1"/>
    <xf numFmtId="0" fontId="1" fillId="2" borderId="0" xfId="0" applyFont="1" applyFill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Interes</a:t>
            </a:r>
            <a:r>
              <a:rPr lang="es-419" baseline="0"/>
              <a:t> y pago a capital en función del tiempo</a:t>
            </a:r>
            <a:endParaRPr lang="es-419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Intereses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'sim-credito'!$B$12:$B$59</c:f>
              <c:numCache>
                <c:formatCode>General</c:formatCode>
                <c:ptCount val="4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</c:numCache>
            </c:numRef>
          </c:xVal>
          <c:yVal>
            <c:numRef>
              <c:f>'sim-credito'!$D$12:$D$59</c:f>
              <c:numCache>
                <c:formatCode>"$"#,##0.00_);[Red]\("$"#,##0.00\)</c:formatCode>
                <c:ptCount val="48"/>
                <c:pt idx="0" formatCode="General">
                  <c:v>237000</c:v>
                </c:pt>
                <c:pt idx="1">
                  <c:v>234297.16314270248</c:v>
                </c:pt>
                <c:pt idx="2" formatCode="General">
                  <c:v>231530.26905188704</c:v>
                </c:pt>
                <c:pt idx="3" formatCode="General">
                  <c:v>228697.79957111925</c:v>
                </c:pt>
                <c:pt idx="4" formatCode="General">
                  <c:v>225798.2005636573</c:v>
                </c:pt>
                <c:pt idx="5" formatCode="General">
                  <c:v>222829.88105971846</c:v>
                </c:pt>
                <c:pt idx="6" formatCode="General">
                  <c:v>219791.21238353627</c:v>
                </c:pt>
                <c:pt idx="7" formatCode="General">
                  <c:v>216680.52725972858</c:v>
                </c:pt>
                <c:pt idx="8" formatCode="General">
                  <c:v>213496.11889848663</c:v>
                </c:pt>
                <c:pt idx="9" formatCode="General">
                  <c:v>210236.24005908327</c:v>
                </c:pt>
                <c:pt idx="10" formatCode="General">
                  <c:v>206899.10209118607</c:v>
                </c:pt>
                <c:pt idx="11" formatCode="General">
                  <c:v>203482.87395344969</c:v>
                </c:pt>
                <c:pt idx="12" formatCode="General">
                  <c:v>199985.68120884892</c:v>
                </c:pt>
                <c:pt idx="13" formatCode="General">
                  <c:v>196405.60499620115</c:v>
                </c:pt>
                <c:pt idx="14" formatCode="General">
                  <c:v>192740.6809773136</c:v>
                </c:pt>
                <c:pt idx="15" formatCode="General">
                  <c:v>188988.89825917842</c:v>
                </c:pt>
                <c:pt idx="16" formatCode="General">
                  <c:v>185148.19829062343</c:v>
                </c:pt>
                <c:pt idx="17" formatCode="General">
                  <c:v>181216.4737328137</c:v>
                </c:pt>
                <c:pt idx="18" formatCode="General">
                  <c:v>177191.56730298389</c:v>
                </c:pt>
                <c:pt idx="19" formatCode="General">
                  <c:v>173071.27059076709</c:v>
                </c:pt>
                <c:pt idx="20" formatCode="General">
                  <c:v>168853.32284647078</c:v>
                </c:pt>
                <c:pt idx="21" formatCode="General">
                  <c:v>164535.40974063461</c:v>
                </c:pt>
                <c:pt idx="22" formatCode="General">
                  <c:v>160115.16209419016</c:v>
                </c:pt>
                <c:pt idx="23" formatCode="General">
                  <c:v>155590.15457852496</c:v>
                </c:pt>
                <c:pt idx="24" formatCode="General">
                  <c:v>150957.9043847385</c:v>
                </c:pt>
                <c:pt idx="25" formatCode="General">
                  <c:v>146215.8698613593</c:v>
                </c:pt>
                <c:pt idx="26" formatCode="General">
                  <c:v>141361.44911977602</c:v>
                </c:pt>
                <c:pt idx="27" formatCode="General">
                  <c:v>136391.97860661719</c:v>
                </c:pt>
                <c:pt idx="28" formatCode="General">
                  <c:v>131304.73164229654</c:v>
                </c:pt>
                <c:pt idx="29" formatCode="General">
                  <c:v>126096.91692492146</c:v>
                </c:pt>
                <c:pt idx="30" formatCode="General">
                  <c:v>120765.67699874459</c:v>
                </c:pt>
                <c:pt idx="31" formatCode="General">
                  <c:v>115308.08668631733</c:v>
                </c:pt>
                <c:pt idx="32" formatCode="General">
                  <c:v>109721.15148348555</c:v>
                </c:pt>
                <c:pt idx="33" formatCode="General">
                  <c:v>104001.80591634665</c:v>
                </c:pt>
                <c:pt idx="34" formatCode="General">
                  <c:v>98146.911859266562</c:v>
                </c:pt>
                <c:pt idx="35" formatCode="General">
                  <c:v>92153.256813033673</c:v>
                </c:pt>
                <c:pt idx="36" formatCode="General">
                  <c:v>86017.552142205081</c:v>
                </c:pt>
                <c:pt idx="37" formatCode="General">
                  <c:v>79736.431270677829</c:v>
                </c:pt>
                <c:pt idx="38" formatCode="General">
                  <c:v>73306.447834495397</c:v>
                </c:pt>
                <c:pt idx="39" formatCode="General">
                  <c:v>66724.073790875438</c:v>
                </c:pt>
                <c:pt idx="40" formatCode="General">
                  <c:v>59985.697482421681</c:v>
                </c:pt>
                <c:pt idx="41" formatCode="General">
                  <c:v>53087.621655457566</c:v>
                </c:pt>
                <c:pt idx="42" formatCode="General">
                  <c:v>46026.06143139441</c:v>
                </c:pt>
                <c:pt idx="43" formatCode="General">
                  <c:v>38797.142230020952</c:v>
                </c:pt>
                <c:pt idx="44" formatCode="General">
                  <c:v>31396.897643574946</c:v>
                </c:pt>
                <c:pt idx="45" formatCode="General">
                  <c:v>23821.267260430166</c:v>
                </c:pt>
                <c:pt idx="46" formatCode="General">
                  <c:v>16066.094437204858</c:v>
                </c:pt>
                <c:pt idx="47" formatCode="General">
                  <c:v>8127.1240180691102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C0F-4947-995D-497C7871F208}"/>
            </c:ext>
          </c:extLst>
        </c:ser>
        <c:ser>
          <c:idx val="1"/>
          <c:order val="1"/>
          <c:tx>
            <c:v>Pago a capital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'sim-credito'!$B$12:$B$59</c:f>
              <c:numCache>
                <c:formatCode>General</c:formatCode>
                <c:ptCount val="4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</c:numCache>
            </c:numRef>
          </c:xVal>
          <c:yVal>
            <c:numRef>
              <c:f>'sim-credito'!$E$12:$E$59</c:f>
              <c:numCache>
                <c:formatCode>General</c:formatCode>
                <c:ptCount val="48"/>
                <c:pt idx="0" formatCode="&quot;$&quot;#,##0.00_);[Red]\(&quot;$&quot;#,##0.00\)">
                  <c:v>114043.74925305921</c:v>
                </c:pt>
                <c:pt idx="1">
                  <c:v>116746.58611035673</c:v>
                </c:pt>
                <c:pt idx="2">
                  <c:v>119513.48020117218</c:v>
                </c:pt>
                <c:pt idx="3">
                  <c:v>122345.94968193996</c:v>
                </c:pt>
                <c:pt idx="4">
                  <c:v>125245.54868940191</c:v>
                </c:pt>
                <c:pt idx="5">
                  <c:v>128213.86819334075</c:v>
                </c:pt>
                <c:pt idx="6">
                  <c:v>131252.53686952294</c:v>
                </c:pt>
                <c:pt idx="7">
                  <c:v>134363.22199333063</c:v>
                </c:pt>
                <c:pt idx="8">
                  <c:v>137547.63035457258</c:v>
                </c:pt>
                <c:pt idx="9">
                  <c:v>140807.50919397594</c:v>
                </c:pt>
                <c:pt idx="10">
                  <c:v>144144.64716187314</c:v>
                </c:pt>
                <c:pt idx="11">
                  <c:v>147560.87529960953</c:v>
                </c:pt>
                <c:pt idx="12">
                  <c:v>151058.06804421029</c:v>
                </c:pt>
                <c:pt idx="13">
                  <c:v>154638.14425685807</c:v>
                </c:pt>
                <c:pt idx="14">
                  <c:v>158303.06827574561</c:v>
                </c:pt>
                <c:pt idx="15">
                  <c:v>162054.8509938808</c:v>
                </c:pt>
                <c:pt idx="16">
                  <c:v>165895.55096243578</c:v>
                </c:pt>
                <c:pt idx="17">
                  <c:v>169827.27552024552</c:v>
                </c:pt>
                <c:pt idx="18">
                  <c:v>173852.18195007532</c:v>
                </c:pt>
                <c:pt idx="19">
                  <c:v>177972.47866229212</c:v>
                </c:pt>
                <c:pt idx="20">
                  <c:v>182190.42640658843</c:v>
                </c:pt>
                <c:pt idx="21">
                  <c:v>186508.3395124246</c:v>
                </c:pt>
                <c:pt idx="22">
                  <c:v>190928.58715886905</c:v>
                </c:pt>
                <c:pt idx="23">
                  <c:v>195453.59467453425</c:v>
                </c:pt>
                <c:pt idx="24">
                  <c:v>200085.84486832071</c:v>
                </c:pt>
                <c:pt idx="25">
                  <c:v>204827.87939169991</c:v>
                </c:pt>
                <c:pt idx="26">
                  <c:v>209682.30013328319</c:v>
                </c:pt>
                <c:pt idx="27">
                  <c:v>214651.77064644202</c:v>
                </c:pt>
                <c:pt idx="28">
                  <c:v>219739.01761076268</c:v>
                </c:pt>
                <c:pt idx="29">
                  <c:v>224946.83232813777</c:v>
                </c:pt>
                <c:pt idx="30">
                  <c:v>230278.07225431461</c:v>
                </c:pt>
                <c:pt idx="31">
                  <c:v>235735.66256674187</c:v>
                </c:pt>
                <c:pt idx="32">
                  <c:v>241322.59776957368</c:v>
                </c:pt>
                <c:pt idx="33">
                  <c:v>247041.94333671255</c:v>
                </c:pt>
                <c:pt idx="34">
                  <c:v>252896.83739379264</c:v>
                </c:pt>
                <c:pt idx="35">
                  <c:v>258890.49244002555</c:v>
                </c:pt>
                <c:pt idx="36">
                  <c:v>265026.19711085415</c:v>
                </c:pt>
                <c:pt idx="37">
                  <c:v>271307.31798238138</c:v>
                </c:pt>
                <c:pt idx="38">
                  <c:v>277737.30141856382</c:v>
                </c:pt>
                <c:pt idx="39">
                  <c:v>284319.67546218378</c:v>
                </c:pt>
                <c:pt idx="40">
                  <c:v>291058.05177063751</c:v>
                </c:pt>
                <c:pt idx="41">
                  <c:v>297956.12759760162</c:v>
                </c:pt>
                <c:pt idx="42">
                  <c:v>305017.68782166479</c:v>
                </c:pt>
                <c:pt idx="43">
                  <c:v>312246.60702303826</c:v>
                </c:pt>
                <c:pt idx="44">
                  <c:v>319646.85160948429</c:v>
                </c:pt>
                <c:pt idx="45">
                  <c:v>327222.48199262907</c:v>
                </c:pt>
                <c:pt idx="46">
                  <c:v>334977.65481585433</c:v>
                </c:pt>
                <c:pt idx="47">
                  <c:v>342916.62523499009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C0F-4947-995D-497C7871F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0323151"/>
        <c:axId val="1189367807"/>
      </c:scatterChart>
      <c:valAx>
        <c:axId val="14003231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189367807"/>
        <c:crosses val="autoZero"/>
        <c:crossBetween val="midCat"/>
      </c:valAx>
      <c:valAx>
        <c:axId val="11893678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40032315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Capital por pagar en función del tiempo</a:t>
            </a:r>
          </a:p>
        </c:rich>
      </c:tx>
      <c:layout>
        <c:manualLayout>
          <c:xMode val="edge"/>
          <c:yMode val="edge"/>
          <c:x val="0.24175987120050474"/>
          <c:y val="2.8818510876637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>
        <c:manualLayout>
          <c:layoutTarget val="inner"/>
          <c:xMode val="edge"/>
          <c:yMode val="edge"/>
          <c:x val="0.12999101859931628"/>
          <c:y val="0.12286159337561124"/>
          <c:w val="0.8306032853102252"/>
          <c:h val="0.82668190010463061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0"/>
            <c:dispEq val="0"/>
          </c:trendline>
          <c:xVal>
            <c:numRef>
              <c:f>'sim-credito'!$B$11:$B$59</c:f>
              <c:numCache>
                <c:formatCode>General</c:formatCode>
                <c:ptCount val="4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</c:numCache>
            </c:numRef>
          </c:xVal>
          <c:yVal>
            <c:numRef>
              <c:f>'sim-credito'!$G$11:$G$59</c:f>
              <c:numCache>
                <c:formatCode>"$"#,##0.00_);[Red]\("$"#,##0.00\)</c:formatCode>
                <c:ptCount val="49"/>
                <c:pt idx="0" formatCode="General">
                  <c:v>10000000</c:v>
                </c:pt>
                <c:pt idx="1">
                  <c:v>9885956.2507469412</c:v>
                </c:pt>
                <c:pt idx="2" formatCode="General">
                  <c:v>9769209.664636584</c:v>
                </c:pt>
                <c:pt idx="3" formatCode="General">
                  <c:v>9649696.1844354123</c:v>
                </c:pt>
                <c:pt idx="4" formatCode="General">
                  <c:v>9527350.2347534727</c:v>
                </c:pt>
                <c:pt idx="5" formatCode="General">
                  <c:v>9402104.6860640701</c:v>
                </c:pt>
                <c:pt idx="6" formatCode="General">
                  <c:v>9273890.8178707287</c:v>
                </c:pt>
                <c:pt idx="7" formatCode="General">
                  <c:v>9142638.2810012065</c:v>
                </c:pt>
                <c:pt idx="8" formatCode="General">
                  <c:v>9008275.0590078756</c:v>
                </c:pt>
                <c:pt idx="9" formatCode="General">
                  <c:v>8870727.4286533035</c:v>
                </c:pt>
                <c:pt idx="10" formatCode="General">
                  <c:v>8729919.9194593281</c:v>
                </c:pt>
                <c:pt idx="11" formatCode="General">
                  <c:v>8585775.272297455</c:v>
                </c:pt>
                <c:pt idx="12" formatCode="General">
                  <c:v>8438214.3969978448</c:v>
                </c:pt>
                <c:pt idx="13" formatCode="General">
                  <c:v>8287156.3289536349</c:v>
                </c:pt>
                <c:pt idx="14" formatCode="General">
                  <c:v>8132518.1846967768</c:v>
                </c:pt>
                <c:pt idx="15" formatCode="General">
                  <c:v>7974215.1164210308</c:v>
                </c:pt>
                <c:pt idx="16" formatCode="General">
                  <c:v>7812160.2654271498</c:v>
                </c:pt>
                <c:pt idx="17" formatCode="General">
                  <c:v>7646264.7144647138</c:v>
                </c:pt>
                <c:pt idx="18" formatCode="General">
                  <c:v>7476437.4389444683</c:v>
                </c:pt>
                <c:pt idx="19" formatCode="General">
                  <c:v>7302585.2569943927</c:v>
                </c:pt>
                <c:pt idx="20" formatCode="General">
                  <c:v>7124612.7783321002</c:v>
                </c:pt>
                <c:pt idx="21" formatCode="General">
                  <c:v>6942422.3519255118</c:v>
                </c:pt>
                <c:pt idx="22" formatCode="General">
                  <c:v>6755914.0124130873</c:v>
                </c:pt>
                <c:pt idx="23" formatCode="General">
                  <c:v>6564985.4252542183</c:v>
                </c:pt>
                <c:pt idx="24" formatCode="General">
                  <c:v>6369531.8305796841</c:v>
                </c:pt>
                <c:pt idx="25" formatCode="General">
                  <c:v>6169445.9857113631</c:v>
                </c:pt>
                <c:pt idx="26" formatCode="General">
                  <c:v>5964618.1063196631</c:v>
                </c:pt>
                <c:pt idx="27" formatCode="General">
                  <c:v>5754935.8061863799</c:v>
                </c:pt>
                <c:pt idx="28" formatCode="General">
                  <c:v>5540284.0355399381</c:v>
                </c:pt>
                <c:pt idx="29" formatCode="General">
                  <c:v>5320545.0179291759</c:v>
                </c:pt>
                <c:pt idx="30" formatCode="General">
                  <c:v>5095598.1856010379</c:v>
                </c:pt>
                <c:pt idx="31" formatCode="General">
                  <c:v>4865320.1133467229</c:v>
                </c:pt>
                <c:pt idx="32" formatCode="General">
                  <c:v>4629584.450779981</c:v>
                </c:pt>
                <c:pt idx="33" formatCode="General">
                  <c:v>4388261.8530104076</c:v>
                </c:pt>
                <c:pt idx="34" formatCode="General">
                  <c:v>4141219.909673695</c:v>
                </c:pt>
                <c:pt idx="35" formatCode="General">
                  <c:v>3888323.0722799022</c:v>
                </c:pt>
                <c:pt idx="36" formatCode="General">
                  <c:v>3629432.5798398769</c:v>
                </c:pt>
                <c:pt idx="37" formatCode="General">
                  <c:v>3364406.3827290228</c:v>
                </c:pt>
                <c:pt idx="38" formatCode="General">
                  <c:v>3093099.0647466416</c:v>
                </c:pt>
                <c:pt idx="39" formatCode="General">
                  <c:v>2815361.7633280777</c:v>
                </c:pt>
                <c:pt idx="40" formatCode="General">
                  <c:v>2531042.0878658937</c:v>
                </c:pt>
                <c:pt idx="41" formatCode="General">
                  <c:v>2239984.036095256</c:v>
                </c:pt>
                <c:pt idx="42" formatCode="General">
                  <c:v>1942027.9084976544</c:v>
                </c:pt>
                <c:pt idx="43" formatCode="General">
                  <c:v>1637010.2206759895</c:v>
                </c:pt>
                <c:pt idx="44" formatCode="General">
                  <c:v>1324763.6136529513</c:v>
                </c:pt>
                <c:pt idx="45" formatCode="General">
                  <c:v>1005116.762043467</c:v>
                </c:pt>
                <c:pt idx="46" formatCode="General">
                  <c:v>677894.2800508379</c:v>
                </c:pt>
                <c:pt idx="47" formatCode="General">
                  <c:v>342916.62523498357</c:v>
                </c:pt>
                <c:pt idx="48" formatCode="General">
                  <c:v>-6.5192580223083496E-9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601-4854-8145-E69A9900A4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18398624"/>
        <c:axId val="1218010192"/>
      </c:scatterChart>
      <c:valAx>
        <c:axId val="1218398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218010192"/>
        <c:crosses val="autoZero"/>
        <c:crossBetween val="midCat"/>
      </c:valAx>
      <c:valAx>
        <c:axId val="1218010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2183986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1904</xdr:colOff>
      <xdr:row>6</xdr:row>
      <xdr:rowOff>21378</xdr:rowOff>
    </xdr:from>
    <xdr:to>
      <xdr:col>17</xdr:col>
      <xdr:colOff>133350</xdr:colOff>
      <xdr:row>26</xdr:row>
      <xdr:rowOff>108584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E4AC914-331B-8C21-460E-5699F3EF43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3809</xdr:colOff>
      <xdr:row>29</xdr:row>
      <xdr:rowOff>17145</xdr:rowOff>
    </xdr:from>
    <xdr:to>
      <xdr:col>15</xdr:col>
      <xdr:colOff>716281</xdr:colOff>
      <xdr:row>50</xdr:row>
      <xdr:rowOff>169546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60879D7-D607-DF57-245C-66AF2B9535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E69BC-D3D9-4811-9644-ED94AF2A7C16}">
  <dimension ref="B3:I59"/>
  <sheetViews>
    <sheetView tabSelected="1" zoomScaleNormal="100" workbookViewId="0">
      <selection activeCell="S32" sqref="S32"/>
    </sheetView>
  </sheetViews>
  <sheetFormatPr baseColWidth="10" defaultRowHeight="14.4" x14ac:dyDescent="0.3"/>
  <cols>
    <col min="2" max="2" width="16.33203125" customWidth="1"/>
    <col min="3" max="3" width="19.109375" customWidth="1"/>
    <col min="4" max="4" width="14.88671875" customWidth="1"/>
    <col min="5" max="5" width="12.88671875" customWidth="1"/>
    <col min="6" max="6" width="14.21875" hidden="1" customWidth="1"/>
    <col min="7" max="7" width="18.109375" customWidth="1"/>
    <col min="8" max="9" width="12.5546875" bestFit="1" customWidth="1"/>
  </cols>
  <sheetData>
    <row r="3" spans="2:8" x14ac:dyDescent="0.3">
      <c r="B3" s="6" t="s">
        <v>3</v>
      </c>
      <c r="C3">
        <v>10000000</v>
      </c>
    </row>
    <row r="4" spans="2:8" x14ac:dyDescent="0.3">
      <c r="B4" s="6" t="s">
        <v>0</v>
      </c>
      <c r="C4" s="1">
        <v>2.3699999999999999E-2</v>
      </c>
    </row>
    <row r="5" spans="2:8" x14ac:dyDescent="0.3">
      <c r="B5" s="6" t="s">
        <v>1</v>
      </c>
      <c r="C5" s="3">
        <f>PMT(C4,C6,-C3)</f>
        <v>351043.74925305921</v>
      </c>
    </row>
    <row r="6" spans="2:8" x14ac:dyDescent="0.3">
      <c r="B6" s="6" t="s">
        <v>2</v>
      </c>
      <c r="C6">
        <v>48</v>
      </c>
    </row>
    <row r="7" spans="2:8" x14ac:dyDescent="0.3">
      <c r="C7" s="1"/>
    </row>
    <row r="10" spans="2:8" ht="15.6" x14ac:dyDescent="0.3">
      <c r="B10" s="2" t="s">
        <v>4</v>
      </c>
      <c r="C10" s="2" t="s">
        <v>5</v>
      </c>
      <c r="D10" s="2" t="s">
        <v>6</v>
      </c>
      <c r="E10" s="2" t="s">
        <v>7</v>
      </c>
      <c r="F10" s="5" t="s">
        <v>10</v>
      </c>
      <c r="G10" s="2" t="s">
        <v>8</v>
      </c>
    </row>
    <row r="11" spans="2:8" x14ac:dyDescent="0.3">
      <c r="B11">
        <v>0</v>
      </c>
      <c r="F11" s="4"/>
      <c r="G11">
        <f>C3</f>
        <v>10000000</v>
      </c>
    </row>
    <row r="12" spans="2:8" x14ac:dyDescent="0.3">
      <c r="B12">
        <v>1</v>
      </c>
      <c r="C12" s="3">
        <f>$C$5</f>
        <v>351043.74925305921</v>
      </c>
      <c r="D12">
        <f>G11*$C$4</f>
        <v>237000</v>
      </c>
      <c r="E12" s="3">
        <f>C12-D12</f>
        <v>114043.74925305921</v>
      </c>
      <c r="G12" s="3">
        <f>G11-E12</f>
        <v>9885956.2507469412</v>
      </c>
    </row>
    <row r="13" spans="2:8" x14ac:dyDescent="0.3">
      <c r="B13">
        <v>2</v>
      </c>
      <c r="C13">
        <f t="shared" ref="C13:C59" si="0">$C$5</f>
        <v>351043.74925305921</v>
      </c>
      <c r="D13" s="3">
        <f>G12*$C$4</f>
        <v>234297.16314270248</v>
      </c>
      <c r="E13">
        <f t="shared" ref="E13:E59" si="1">C13-D13</f>
        <v>116746.58611035673</v>
      </c>
      <c r="G13">
        <f>G12-E13</f>
        <v>9769209.664636584</v>
      </c>
      <c r="H13" s="3"/>
    </row>
    <row r="14" spans="2:8" x14ac:dyDescent="0.3">
      <c r="B14">
        <v>3</v>
      </c>
      <c r="C14">
        <f t="shared" si="0"/>
        <v>351043.74925305921</v>
      </c>
      <c r="D14">
        <f>G13*$C$4</f>
        <v>231530.26905188704</v>
      </c>
      <c r="E14">
        <f>C14-D14</f>
        <v>119513.48020117218</v>
      </c>
      <c r="G14">
        <f>G13-E14</f>
        <v>9649696.1844354123</v>
      </c>
      <c r="H14" s="3"/>
    </row>
    <row r="15" spans="2:8" x14ac:dyDescent="0.3">
      <c r="B15">
        <v>4</v>
      </c>
      <c r="C15">
        <f t="shared" si="0"/>
        <v>351043.74925305921</v>
      </c>
      <c r="D15">
        <f t="shared" ref="D15:D59" si="2">G14*$C$4</f>
        <v>228697.79957111925</v>
      </c>
      <c r="E15">
        <f t="shared" si="1"/>
        <v>122345.94968193996</v>
      </c>
      <c r="G15">
        <f t="shared" ref="G15:G59" si="3">G14-E15</f>
        <v>9527350.2347534727</v>
      </c>
      <c r="H15" s="3"/>
    </row>
    <row r="16" spans="2:8" x14ac:dyDescent="0.3">
      <c r="B16">
        <v>5</v>
      </c>
      <c r="C16">
        <f t="shared" si="0"/>
        <v>351043.74925305921</v>
      </c>
      <c r="D16">
        <f t="shared" si="2"/>
        <v>225798.2005636573</v>
      </c>
      <c r="E16">
        <f t="shared" si="1"/>
        <v>125245.54868940191</v>
      </c>
      <c r="G16">
        <f t="shared" si="3"/>
        <v>9402104.6860640701</v>
      </c>
      <c r="H16" s="3"/>
    </row>
    <row r="17" spans="2:9" x14ac:dyDescent="0.3">
      <c r="B17">
        <v>6</v>
      </c>
      <c r="C17">
        <f t="shared" si="0"/>
        <v>351043.74925305921</v>
      </c>
      <c r="D17">
        <f t="shared" si="2"/>
        <v>222829.88105971846</v>
      </c>
      <c r="E17">
        <f t="shared" si="1"/>
        <v>128213.86819334075</v>
      </c>
      <c r="G17">
        <f t="shared" si="3"/>
        <v>9273890.8178707287</v>
      </c>
      <c r="H17" s="3"/>
    </row>
    <row r="18" spans="2:9" x14ac:dyDescent="0.3">
      <c r="B18">
        <v>7</v>
      </c>
      <c r="C18">
        <f t="shared" si="0"/>
        <v>351043.74925305921</v>
      </c>
      <c r="D18">
        <f t="shared" si="2"/>
        <v>219791.21238353627</v>
      </c>
      <c r="E18">
        <f t="shared" si="1"/>
        <v>131252.53686952294</v>
      </c>
      <c r="G18">
        <f t="shared" si="3"/>
        <v>9142638.2810012065</v>
      </c>
      <c r="H18" s="3"/>
    </row>
    <row r="19" spans="2:9" x14ac:dyDescent="0.3">
      <c r="B19">
        <v>8</v>
      </c>
      <c r="C19">
        <f t="shared" si="0"/>
        <v>351043.74925305921</v>
      </c>
      <c r="D19">
        <f t="shared" si="2"/>
        <v>216680.52725972858</v>
      </c>
      <c r="E19">
        <f t="shared" si="1"/>
        <v>134363.22199333063</v>
      </c>
      <c r="G19">
        <f t="shared" si="3"/>
        <v>9008275.0590078756</v>
      </c>
      <c r="H19" s="3"/>
    </row>
    <row r="20" spans="2:9" x14ac:dyDescent="0.3">
      <c r="B20">
        <v>9</v>
      </c>
      <c r="C20">
        <f t="shared" si="0"/>
        <v>351043.74925305921</v>
      </c>
      <c r="D20">
        <f t="shared" si="2"/>
        <v>213496.11889848663</v>
      </c>
      <c r="E20">
        <f t="shared" si="1"/>
        <v>137547.63035457258</v>
      </c>
      <c r="G20">
        <f t="shared" si="3"/>
        <v>8870727.4286533035</v>
      </c>
      <c r="H20" s="3"/>
    </row>
    <row r="21" spans="2:9" x14ac:dyDescent="0.3">
      <c r="B21">
        <v>10</v>
      </c>
      <c r="C21">
        <f t="shared" si="0"/>
        <v>351043.74925305921</v>
      </c>
      <c r="D21">
        <f t="shared" si="2"/>
        <v>210236.24005908327</v>
      </c>
      <c r="E21">
        <f t="shared" si="1"/>
        <v>140807.50919397594</v>
      </c>
      <c r="G21">
        <f t="shared" si="3"/>
        <v>8729919.9194593281</v>
      </c>
      <c r="H21" s="3"/>
    </row>
    <row r="22" spans="2:9" x14ac:dyDescent="0.3">
      <c r="B22">
        <v>11</v>
      </c>
      <c r="C22">
        <f t="shared" si="0"/>
        <v>351043.74925305921</v>
      </c>
      <c r="D22">
        <f t="shared" si="2"/>
        <v>206899.10209118607</v>
      </c>
      <c r="E22">
        <f t="shared" si="1"/>
        <v>144144.64716187314</v>
      </c>
      <c r="G22">
        <f t="shared" si="3"/>
        <v>8585775.272297455</v>
      </c>
      <c r="H22" s="3"/>
    </row>
    <row r="23" spans="2:9" x14ac:dyDescent="0.3">
      <c r="B23">
        <v>12</v>
      </c>
      <c r="C23">
        <f t="shared" si="0"/>
        <v>351043.74925305921</v>
      </c>
      <c r="D23">
        <f t="shared" si="2"/>
        <v>203482.87395344969</v>
      </c>
      <c r="E23">
        <f t="shared" si="1"/>
        <v>147560.87529960953</v>
      </c>
      <c r="G23">
        <f t="shared" si="3"/>
        <v>8438214.3969978448</v>
      </c>
      <c r="H23" s="3"/>
    </row>
    <row r="24" spans="2:9" x14ac:dyDescent="0.3">
      <c r="B24">
        <v>13</v>
      </c>
      <c r="C24">
        <f t="shared" si="0"/>
        <v>351043.74925305921</v>
      </c>
      <c r="D24">
        <f t="shared" si="2"/>
        <v>199985.68120884892</v>
      </c>
      <c r="E24">
        <f t="shared" si="1"/>
        <v>151058.06804421029</v>
      </c>
      <c r="G24">
        <f t="shared" si="3"/>
        <v>8287156.3289536349</v>
      </c>
      <c r="H24" s="3"/>
      <c r="I24" s="3"/>
    </row>
    <row r="25" spans="2:9" x14ac:dyDescent="0.3">
      <c r="B25">
        <v>14</v>
      </c>
      <c r="C25">
        <f t="shared" si="0"/>
        <v>351043.74925305921</v>
      </c>
      <c r="D25">
        <f t="shared" si="2"/>
        <v>196405.60499620115</v>
      </c>
      <c r="E25">
        <f t="shared" si="1"/>
        <v>154638.14425685807</v>
      </c>
      <c r="F25" t="s">
        <v>9</v>
      </c>
      <c r="G25">
        <f t="shared" si="3"/>
        <v>8132518.1846967768</v>
      </c>
      <c r="H25" s="3"/>
    </row>
    <row r="26" spans="2:9" x14ac:dyDescent="0.3">
      <c r="B26">
        <v>15</v>
      </c>
      <c r="C26">
        <f t="shared" si="0"/>
        <v>351043.74925305921</v>
      </c>
      <c r="D26">
        <f t="shared" si="2"/>
        <v>192740.6809773136</v>
      </c>
      <c r="E26">
        <f t="shared" si="1"/>
        <v>158303.06827574561</v>
      </c>
      <c r="G26">
        <f t="shared" si="3"/>
        <v>7974215.1164210308</v>
      </c>
      <c r="H26" s="3"/>
    </row>
    <row r="27" spans="2:9" x14ac:dyDescent="0.3">
      <c r="B27">
        <v>16</v>
      </c>
      <c r="C27">
        <f t="shared" si="0"/>
        <v>351043.74925305921</v>
      </c>
      <c r="D27">
        <f t="shared" si="2"/>
        <v>188988.89825917842</v>
      </c>
      <c r="E27">
        <f t="shared" si="1"/>
        <v>162054.8509938808</v>
      </c>
      <c r="G27">
        <f t="shared" si="3"/>
        <v>7812160.2654271498</v>
      </c>
      <c r="H27" s="3"/>
    </row>
    <row r="28" spans="2:9" x14ac:dyDescent="0.3">
      <c r="B28">
        <v>17</v>
      </c>
      <c r="C28">
        <f t="shared" si="0"/>
        <v>351043.74925305921</v>
      </c>
      <c r="D28">
        <f t="shared" si="2"/>
        <v>185148.19829062343</v>
      </c>
      <c r="E28">
        <f t="shared" si="1"/>
        <v>165895.55096243578</v>
      </c>
      <c r="G28">
        <f t="shared" si="3"/>
        <v>7646264.7144647138</v>
      </c>
      <c r="H28" s="3"/>
    </row>
    <row r="29" spans="2:9" x14ac:dyDescent="0.3">
      <c r="B29">
        <v>18</v>
      </c>
      <c r="C29">
        <f t="shared" si="0"/>
        <v>351043.74925305921</v>
      </c>
      <c r="D29">
        <f t="shared" si="2"/>
        <v>181216.4737328137</v>
      </c>
      <c r="E29">
        <f t="shared" si="1"/>
        <v>169827.27552024552</v>
      </c>
      <c r="G29">
        <f t="shared" si="3"/>
        <v>7476437.4389444683</v>
      </c>
      <c r="H29" s="3"/>
    </row>
    <row r="30" spans="2:9" x14ac:dyDescent="0.3">
      <c r="B30">
        <v>19</v>
      </c>
      <c r="C30">
        <f t="shared" si="0"/>
        <v>351043.74925305921</v>
      </c>
      <c r="D30">
        <f t="shared" si="2"/>
        <v>177191.56730298389</v>
      </c>
      <c r="E30">
        <f t="shared" si="1"/>
        <v>173852.18195007532</v>
      </c>
      <c r="G30">
        <f t="shared" si="3"/>
        <v>7302585.2569943927</v>
      </c>
      <c r="H30" s="3"/>
    </row>
    <row r="31" spans="2:9" x14ac:dyDescent="0.3">
      <c r="B31">
        <v>20</v>
      </c>
      <c r="C31">
        <f t="shared" si="0"/>
        <v>351043.74925305921</v>
      </c>
      <c r="D31">
        <f t="shared" si="2"/>
        <v>173071.27059076709</v>
      </c>
      <c r="E31">
        <f t="shared" si="1"/>
        <v>177972.47866229212</v>
      </c>
      <c r="G31">
        <f t="shared" si="3"/>
        <v>7124612.7783321002</v>
      </c>
      <c r="H31" s="3"/>
    </row>
    <row r="32" spans="2:9" x14ac:dyDescent="0.3">
      <c r="B32">
        <v>21</v>
      </c>
      <c r="C32">
        <f t="shared" si="0"/>
        <v>351043.74925305921</v>
      </c>
      <c r="D32">
        <f t="shared" si="2"/>
        <v>168853.32284647078</v>
      </c>
      <c r="E32">
        <f t="shared" si="1"/>
        <v>182190.42640658843</v>
      </c>
      <c r="G32">
        <f t="shared" si="3"/>
        <v>6942422.3519255118</v>
      </c>
      <c r="H32" s="3"/>
    </row>
    <row r="33" spans="2:9" x14ac:dyDescent="0.3">
      <c r="B33">
        <v>22</v>
      </c>
      <c r="C33">
        <f t="shared" si="0"/>
        <v>351043.74925305921</v>
      </c>
      <c r="D33">
        <f t="shared" si="2"/>
        <v>164535.40974063461</v>
      </c>
      <c r="E33">
        <f t="shared" si="1"/>
        <v>186508.3395124246</v>
      </c>
      <c r="G33">
        <f t="shared" si="3"/>
        <v>6755914.0124130873</v>
      </c>
      <c r="H33" s="3"/>
    </row>
    <row r="34" spans="2:9" x14ac:dyDescent="0.3">
      <c r="B34">
        <v>23</v>
      </c>
      <c r="C34">
        <f t="shared" si="0"/>
        <v>351043.74925305921</v>
      </c>
      <c r="D34">
        <f t="shared" si="2"/>
        <v>160115.16209419016</v>
      </c>
      <c r="E34">
        <f t="shared" si="1"/>
        <v>190928.58715886905</v>
      </c>
      <c r="G34">
        <f t="shared" si="3"/>
        <v>6564985.4252542183</v>
      </c>
      <c r="H34" s="3"/>
    </row>
    <row r="35" spans="2:9" x14ac:dyDescent="0.3">
      <c r="B35">
        <v>24</v>
      </c>
      <c r="C35">
        <f t="shared" si="0"/>
        <v>351043.74925305921</v>
      </c>
      <c r="D35">
        <f t="shared" si="2"/>
        <v>155590.15457852496</v>
      </c>
      <c r="E35">
        <f t="shared" si="1"/>
        <v>195453.59467453425</v>
      </c>
      <c r="G35">
        <f t="shared" si="3"/>
        <v>6369531.8305796841</v>
      </c>
      <c r="H35" s="3"/>
    </row>
    <row r="36" spans="2:9" x14ac:dyDescent="0.3">
      <c r="B36">
        <v>25</v>
      </c>
      <c r="C36">
        <f t="shared" si="0"/>
        <v>351043.74925305921</v>
      </c>
      <c r="D36">
        <f t="shared" si="2"/>
        <v>150957.9043847385</v>
      </c>
      <c r="E36">
        <f t="shared" si="1"/>
        <v>200085.84486832071</v>
      </c>
      <c r="G36">
        <f t="shared" si="3"/>
        <v>6169445.9857113631</v>
      </c>
      <c r="H36" s="3"/>
    </row>
    <row r="37" spans="2:9" x14ac:dyDescent="0.3">
      <c r="B37">
        <v>26</v>
      </c>
      <c r="C37">
        <f t="shared" si="0"/>
        <v>351043.74925305921</v>
      </c>
      <c r="D37">
        <f t="shared" si="2"/>
        <v>146215.8698613593</v>
      </c>
      <c r="E37">
        <f t="shared" si="1"/>
        <v>204827.87939169991</v>
      </c>
      <c r="G37">
        <f t="shared" si="3"/>
        <v>5964618.1063196631</v>
      </c>
      <c r="H37" s="3"/>
    </row>
    <row r="38" spans="2:9" x14ac:dyDescent="0.3">
      <c r="B38">
        <v>27</v>
      </c>
      <c r="C38">
        <f t="shared" si="0"/>
        <v>351043.74925305921</v>
      </c>
      <c r="D38">
        <f t="shared" si="2"/>
        <v>141361.44911977602</v>
      </c>
      <c r="E38">
        <f t="shared" si="1"/>
        <v>209682.30013328319</v>
      </c>
      <c r="G38">
        <f t="shared" si="3"/>
        <v>5754935.8061863799</v>
      </c>
      <c r="H38" s="3"/>
    </row>
    <row r="39" spans="2:9" x14ac:dyDescent="0.3">
      <c r="B39">
        <v>28</v>
      </c>
      <c r="C39">
        <f t="shared" si="0"/>
        <v>351043.74925305921</v>
      </c>
      <c r="D39">
        <f t="shared" si="2"/>
        <v>136391.97860661719</v>
      </c>
      <c r="E39">
        <f t="shared" si="1"/>
        <v>214651.77064644202</v>
      </c>
      <c r="G39">
        <f t="shared" si="3"/>
        <v>5540284.0355399381</v>
      </c>
      <c r="H39" s="3"/>
      <c r="I39" s="3"/>
    </row>
    <row r="40" spans="2:9" x14ac:dyDescent="0.3">
      <c r="B40">
        <v>29</v>
      </c>
      <c r="C40">
        <f t="shared" si="0"/>
        <v>351043.74925305921</v>
      </c>
      <c r="D40">
        <f t="shared" si="2"/>
        <v>131304.73164229654</v>
      </c>
      <c r="E40">
        <f t="shared" si="1"/>
        <v>219739.01761076268</v>
      </c>
      <c r="G40">
        <f t="shared" si="3"/>
        <v>5320545.0179291759</v>
      </c>
      <c r="H40" s="3"/>
    </row>
    <row r="41" spans="2:9" x14ac:dyDescent="0.3">
      <c r="B41">
        <v>30</v>
      </c>
      <c r="C41">
        <f t="shared" si="0"/>
        <v>351043.74925305921</v>
      </c>
      <c r="D41">
        <f t="shared" si="2"/>
        <v>126096.91692492146</v>
      </c>
      <c r="E41">
        <f t="shared" si="1"/>
        <v>224946.83232813777</v>
      </c>
      <c r="G41">
        <f t="shared" si="3"/>
        <v>5095598.1856010379</v>
      </c>
      <c r="H41" s="3"/>
    </row>
    <row r="42" spans="2:9" x14ac:dyDescent="0.3">
      <c r="B42">
        <v>31</v>
      </c>
      <c r="C42">
        <f t="shared" si="0"/>
        <v>351043.74925305921</v>
      </c>
      <c r="D42">
        <f t="shared" si="2"/>
        <v>120765.67699874459</v>
      </c>
      <c r="E42">
        <f t="shared" si="1"/>
        <v>230278.07225431461</v>
      </c>
      <c r="G42">
        <f t="shared" si="3"/>
        <v>4865320.1133467229</v>
      </c>
      <c r="H42" s="3"/>
    </row>
    <row r="43" spans="2:9" x14ac:dyDescent="0.3">
      <c r="B43">
        <v>32</v>
      </c>
      <c r="C43">
        <f t="shared" si="0"/>
        <v>351043.74925305921</v>
      </c>
      <c r="D43">
        <f t="shared" si="2"/>
        <v>115308.08668631733</v>
      </c>
      <c r="E43">
        <f t="shared" si="1"/>
        <v>235735.66256674187</v>
      </c>
      <c r="G43">
        <f t="shared" si="3"/>
        <v>4629584.450779981</v>
      </c>
      <c r="H43" s="3"/>
    </row>
    <row r="44" spans="2:9" x14ac:dyDescent="0.3">
      <c r="B44">
        <v>33</v>
      </c>
      <c r="C44">
        <f t="shared" si="0"/>
        <v>351043.74925305921</v>
      </c>
      <c r="D44">
        <f t="shared" si="2"/>
        <v>109721.15148348555</v>
      </c>
      <c r="E44">
        <f t="shared" si="1"/>
        <v>241322.59776957368</v>
      </c>
      <c r="G44">
        <f t="shared" si="3"/>
        <v>4388261.8530104076</v>
      </c>
      <c r="H44" s="3"/>
    </row>
    <row r="45" spans="2:9" x14ac:dyDescent="0.3">
      <c r="B45">
        <v>34</v>
      </c>
      <c r="C45">
        <f t="shared" si="0"/>
        <v>351043.74925305921</v>
      </c>
      <c r="D45">
        <f t="shared" si="2"/>
        <v>104001.80591634665</v>
      </c>
      <c r="E45">
        <f t="shared" si="1"/>
        <v>247041.94333671255</v>
      </c>
      <c r="G45">
        <f t="shared" si="3"/>
        <v>4141219.909673695</v>
      </c>
      <c r="H45" s="3"/>
    </row>
    <row r="46" spans="2:9" x14ac:dyDescent="0.3">
      <c r="B46">
        <v>35</v>
      </c>
      <c r="C46">
        <f t="shared" si="0"/>
        <v>351043.74925305921</v>
      </c>
      <c r="D46">
        <f t="shared" si="2"/>
        <v>98146.911859266562</v>
      </c>
      <c r="E46">
        <f t="shared" si="1"/>
        <v>252896.83739379264</v>
      </c>
      <c r="G46">
        <f t="shared" si="3"/>
        <v>3888323.0722799022</v>
      </c>
      <c r="H46" s="3"/>
    </row>
    <row r="47" spans="2:9" x14ac:dyDescent="0.3">
      <c r="B47">
        <v>36</v>
      </c>
      <c r="C47">
        <f t="shared" si="0"/>
        <v>351043.74925305921</v>
      </c>
      <c r="D47">
        <f t="shared" si="2"/>
        <v>92153.256813033673</v>
      </c>
      <c r="E47">
        <f t="shared" si="1"/>
        <v>258890.49244002555</v>
      </c>
      <c r="G47">
        <f t="shared" si="3"/>
        <v>3629432.5798398769</v>
      </c>
      <c r="H47" s="3"/>
    </row>
    <row r="48" spans="2:9" x14ac:dyDescent="0.3">
      <c r="B48">
        <v>37</v>
      </c>
      <c r="C48">
        <f t="shared" si="0"/>
        <v>351043.74925305921</v>
      </c>
      <c r="D48">
        <f t="shared" si="2"/>
        <v>86017.552142205081</v>
      </c>
      <c r="E48">
        <f t="shared" si="1"/>
        <v>265026.19711085415</v>
      </c>
      <c r="G48">
        <f t="shared" si="3"/>
        <v>3364406.3827290228</v>
      </c>
      <c r="H48" s="3"/>
    </row>
    <row r="49" spans="2:8" x14ac:dyDescent="0.3">
      <c r="B49">
        <v>38</v>
      </c>
      <c r="C49">
        <f t="shared" si="0"/>
        <v>351043.74925305921</v>
      </c>
      <c r="D49">
        <f t="shared" si="2"/>
        <v>79736.431270677829</v>
      </c>
      <c r="E49">
        <f t="shared" si="1"/>
        <v>271307.31798238138</v>
      </c>
      <c r="G49">
        <f t="shared" si="3"/>
        <v>3093099.0647466416</v>
      </c>
      <c r="H49" s="3"/>
    </row>
    <row r="50" spans="2:8" x14ac:dyDescent="0.3">
      <c r="B50">
        <v>39</v>
      </c>
      <c r="C50">
        <f t="shared" si="0"/>
        <v>351043.74925305921</v>
      </c>
      <c r="D50">
        <f t="shared" si="2"/>
        <v>73306.447834495397</v>
      </c>
      <c r="E50">
        <f t="shared" si="1"/>
        <v>277737.30141856382</v>
      </c>
      <c r="G50">
        <f t="shared" si="3"/>
        <v>2815361.7633280777</v>
      </c>
      <c r="H50" s="3"/>
    </row>
    <row r="51" spans="2:8" x14ac:dyDescent="0.3">
      <c r="B51">
        <v>40</v>
      </c>
      <c r="C51">
        <f t="shared" si="0"/>
        <v>351043.74925305921</v>
      </c>
      <c r="D51">
        <f t="shared" si="2"/>
        <v>66724.073790875438</v>
      </c>
      <c r="E51">
        <f t="shared" si="1"/>
        <v>284319.67546218378</v>
      </c>
      <c r="G51">
        <f t="shared" si="3"/>
        <v>2531042.0878658937</v>
      </c>
      <c r="H51" s="3"/>
    </row>
    <row r="52" spans="2:8" x14ac:dyDescent="0.3">
      <c r="B52">
        <v>41</v>
      </c>
      <c r="C52">
        <f t="shared" si="0"/>
        <v>351043.74925305921</v>
      </c>
      <c r="D52">
        <f t="shared" si="2"/>
        <v>59985.697482421681</v>
      </c>
      <c r="E52">
        <f t="shared" si="1"/>
        <v>291058.05177063751</v>
      </c>
      <c r="G52">
        <f t="shared" si="3"/>
        <v>2239984.036095256</v>
      </c>
      <c r="H52" s="3"/>
    </row>
    <row r="53" spans="2:8" x14ac:dyDescent="0.3">
      <c r="B53">
        <v>42</v>
      </c>
      <c r="C53">
        <f t="shared" si="0"/>
        <v>351043.74925305921</v>
      </c>
      <c r="D53">
        <f t="shared" si="2"/>
        <v>53087.621655457566</v>
      </c>
      <c r="E53">
        <f t="shared" si="1"/>
        <v>297956.12759760162</v>
      </c>
      <c r="G53">
        <f t="shared" si="3"/>
        <v>1942027.9084976544</v>
      </c>
      <c r="H53" s="3"/>
    </row>
    <row r="54" spans="2:8" x14ac:dyDescent="0.3">
      <c r="B54">
        <v>43</v>
      </c>
      <c r="C54">
        <f t="shared" si="0"/>
        <v>351043.74925305921</v>
      </c>
      <c r="D54">
        <f t="shared" si="2"/>
        <v>46026.06143139441</v>
      </c>
      <c r="E54">
        <f t="shared" si="1"/>
        <v>305017.68782166479</v>
      </c>
      <c r="G54">
        <f t="shared" si="3"/>
        <v>1637010.2206759895</v>
      </c>
      <c r="H54" s="3"/>
    </row>
    <row r="55" spans="2:8" x14ac:dyDescent="0.3">
      <c r="B55">
        <v>44</v>
      </c>
      <c r="C55">
        <f t="shared" si="0"/>
        <v>351043.74925305921</v>
      </c>
      <c r="D55">
        <f t="shared" si="2"/>
        <v>38797.142230020952</v>
      </c>
      <c r="E55">
        <f t="shared" si="1"/>
        <v>312246.60702303826</v>
      </c>
      <c r="G55">
        <f t="shared" si="3"/>
        <v>1324763.6136529513</v>
      </c>
      <c r="H55" s="3"/>
    </row>
    <row r="56" spans="2:8" x14ac:dyDescent="0.3">
      <c r="B56">
        <v>45</v>
      </c>
      <c r="C56">
        <f t="shared" si="0"/>
        <v>351043.74925305921</v>
      </c>
      <c r="D56">
        <f t="shared" si="2"/>
        <v>31396.897643574946</v>
      </c>
      <c r="E56">
        <f t="shared" si="1"/>
        <v>319646.85160948429</v>
      </c>
      <c r="G56">
        <f t="shared" si="3"/>
        <v>1005116.762043467</v>
      </c>
      <c r="H56" s="3"/>
    </row>
    <row r="57" spans="2:8" x14ac:dyDescent="0.3">
      <c r="B57">
        <v>46</v>
      </c>
      <c r="C57">
        <f t="shared" si="0"/>
        <v>351043.74925305921</v>
      </c>
      <c r="D57">
        <f t="shared" si="2"/>
        <v>23821.267260430166</v>
      </c>
      <c r="E57">
        <f t="shared" si="1"/>
        <v>327222.48199262907</v>
      </c>
      <c r="G57">
        <f t="shared" si="3"/>
        <v>677894.2800508379</v>
      </c>
      <c r="H57" s="3"/>
    </row>
    <row r="58" spans="2:8" x14ac:dyDescent="0.3">
      <c r="B58">
        <v>47</v>
      </c>
      <c r="C58">
        <f t="shared" si="0"/>
        <v>351043.74925305921</v>
      </c>
      <c r="D58">
        <f t="shared" si="2"/>
        <v>16066.094437204858</v>
      </c>
      <c r="E58">
        <f t="shared" si="1"/>
        <v>334977.65481585433</v>
      </c>
      <c r="G58">
        <f t="shared" si="3"/>
        <v>342916.62523498357</v>
      </c>
      <c r="H58" s="3"/>
    </row>
    <row r="59" spans="2:8" x14ac:dyDescent="0.3">
      <c r="B59">
        <v>48</v>
      </c>
      <c r="C59">
        <f t="shared" si="0"/>
        <v>351043.74925305921</v>
      </c>
      <c r="D59">
        <f t="shared" si="2"/>
        <v>8127.1240180691102</v>
      </c>
      <c r="E59">
        <f t="shared" si="1"/>
        <v>342916.62523499009</v>
      </c>
      <c r="G59">
        <f t="shared" si="3"/>
        <v>-6.5192580223083496E-9</v>
      </c>
      <c r="H59" s="3"/>
    </row>
  </sheetData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sim-credito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</dc:creator>
  <cp:lastModifiedBy>Ricardo Felipe Fredes Silva (ricardo.fredes)</cp:lastModifiedBy>
  <dcterms:created xsi:type="dcterms:W3CDTF">2023-08-11T06:10:59Z</dcterms:created>
  <dcterms:modified xsi:type="dcterms:W3CDTF">2024-01-28T22:59:47Z</dcterms:modified>
</cp:coreProperties>
</file>